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Users\SAMSUNG\Desktop\"/>
    </mc:Choice>
  </mc:AlternateContent>
  <xr:revisionPtr revIDLastSave="0" documentId="13_ncr:1_{AE413DE3-F3D2-4145-A47E-2DFA6E47598A}" xr6:coauthVersionLast="47" xr6:coauthVersionMax="47" xr10:uidLastSave="{00000000-0000-0000-0000-000000000000}"/>
  <bookViews>
    <workbookView xWindow="-120" yWindow="-120" windowWidth="20730" windowHeight="11160" xr2:uid="{97D7CA44-1A99-4FD3-953B-876491DBFC8F}"/>
  </bookViews>
  <sheets>
    <sheet name="INTERÉS SIMPLE"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 l="1"/>
  <c r="F59" i="3" s="1"/>
  <c r="K371" i="3"/>
  <c r="D12" i="3"/>
  <c r="H373" i="3"/>
  <c r="C16" i="3"/>
  <c r="D16" i="3" s="1"/>
  <c r="E16" i="3" s="1"/>
  <c r="D11" i="3"/>
  <c r="F81" i="3" l="1"/>
  <c r="G36" i="3"/>
  <c r="D13" i="3"/>
  <c r="C17" i="3"/>
  <c r="F103" i="3" l="1"/>
  <c r="F125" i="3" s="1"/>
  <c r="F147" i="3" s="1"/>
  <c r="F169" i="3" s="1"/>
  <c r="F191" i="3" s="1"/>
  <c r="F213" i="3" s="1"/>
  <c r="F235" i="3" s="1"/>
  <c r="F257" i="3" s="1"/>
  <c r="F279" i="3" s="1"/>
  <c r="F301" i="3" s="1"/>
  <c r="F323" i="3" s="1"/>
  <c r="F345" i="3" s="1"/>
  <c r="F367" i="3" s="1"/>
  <c r="F370" i="3"/>
  <c r="D17" i="3"/>
  <c r="E17" i="3" s="1"/>
  <c r="G370" i="3" l="1"/>
  <c r="I370" i="3"/>
  <c r="H370" i="3"/>
  <c r="C18" i="3"/>
  <c r="D18" i="3" l="1"/>
  <c r="E18" i="3" s="1"/>
  <c r="C19" i="3" l="1"/>
  <c r="D19" i="3" s="1"/>
  <c r="C20" i="3" s="1"/>
  <c r="E19" i="3" l="1"/>
  <c r="D20" i="3"/>
  <c r="E20" i="3" l="1"/>
  <c r="C21" i="3"/>
  <c r="D21" i="3" l="1"/>
  <c r="E21" i="3" s="1"/>
  <c r="C22" i="3" l="1"/>
  <c r="D22" i="3" l="1"/>
  <c r="E22" i="3" s="1"/>
  <c r="C23" i="3" l="1"/>
  <c r="D23" i="3" s="1"/>
  <c r="C24" i="3" s="1"/>
  <c r="E23" i="3" l="1"/>
  <c r="D24" i="3"/>
  <c r="C25" i="3" s="1"/>
  <c r="E24" i="3" l="1"/>
  <c r="D25" i="3"/>
  <c r="E25" i="3" l="1"/>
  <c r="C26" i="3"/>
  <c r="D26" i="3" s="1"/>
  <c r="E26" i="3" l="1"/>
  <c r="C27" i="3"/>
  <c r="D27" i="3" s="1"/>
  <c r="E27" i="3" l="1"/>
  <c r="C28" i="3"/>
  <c r="D28" i="3" l="1"/>
  <c r="E28" i="3" s="1"/>
  <c r="C29" i="3" l="1"/>
  <c r="D29" i="3" l="1"/>
  <c r="E29" i="3" s="1"/>
  <c r="C30" i="3" l="1"/>
  <c r="D30" i="3" l="1"/>
  <c r="E30" i="3" s="1"/>
  <c r="C31" i="3" l="1"/>
  <c r="D31" i="3" s="1"/>
  <c r="E31" i="3" s="1"/>
  <c r="C32" i="3" l="1"/>
  <c r="D32" i="3" l="1"/>
  <c r="E32" i="3" s="1"/>
  <c r="C33" i="3" l="1"/>
  <c r="D33" i="3" l="1"/>
  <c r="E33" i="3" s="1"/>
  <c r="C34" i="3" l="1"/>
  <c r="D34" i="3" l="1"/>
  <c r="E34" i="3" s="1"/>
  <c r="C35" i="3" l="1"/>
  <c r="D35" i="3" l="1"/>
  <c r="E35" i="3" s="1"/>
  <c r="C36" i="3" l="1"/>
  <c r="D36" i="3" s="1"/>
  <c r="C37" i="3" s="1"/>
  <c r="D37" i="3" s="1"/>
  <c r="E36" i="3" l="1"/>
  <c r="E37" i="3" s="1"/>
  <c r="C38" i="3"/>
  <c r="D38" i="3" l="1"/>
  <c r="C39" i="3" s="1"/>
  <c r="D39" i="3" l="1"/>
  <c r="C40" i="3" s="1"/>
  <c r="E38" i="3"/>
  <c r="D40" i="3" l="1"/>
  <c r="C41" i="3" s="1"/>
  <c r="E39" i="3"/>
  <c r="E40" i="3" l="1"/>
  <c r="D41" i="3"/>
  <c r="C42" i="3" s="1"/>
  <c r="E41" i="3" l="1"/>
  <c r="D42" i="3"/>
  <c r="C43" i="3" s="1"/>
  <c r="E42" i="3" l="1"/>
  <c r="D43" i="3"/>
  <c r="C44" i="3" s="1"/>
  <c r="D44" i="3" l="1"/>
  <c r="C45" i="3" s="1"/>
  <c r="E43" i="3"/>
  <c r="E44" i="3" l="1"/>
  <c r="D45" i="3"/>
  <c r="C46" i="3" s="1"/>
  <c r="D46" i="3" l="1"/>
  <c r="C47" i="3" s="1"/>
  <c r="E45" i="3"/>
  <c r="E46" i="3" l="1"/>
  <c r="D47" i="3"/>
  <c r="C48" i="3" s="1"/>
  <c r="E47" i="3" l="1"/>
  <c r="D48" i="3"/>
  <c r="E48" i="3" l="1"/>
  <c r="C49" i="3"/>
  <c r="D49" i="3" l="1"/>
  <c r="E49" i="3" s="1"/>
  <c r="C50" i="3" l="1"/>
  <c r="D50" i="3" l="1"/>
  <c r="E50" i="3" s="1"/>
  <c r="C51" i="3" l="1"/>
  <c r="D51" i="3" l="1"/>
  <c r="E51" i="3" s="1"/>
  <c r="C52" i="3" l="1"/>
  <c r="D52" i="3" s="1"/>
  <c r="C53" i="3" s="1"/>
  <c r="E52" i="3" l="1"/>
  <c r="D53" i="3"/>
  <c r="C54" i="3" s="1"/>
  <c r="D54" i="3" l="1"/>
  <c r="C55" i="3" s="1"/>
  <c r="E53" i="3"/>
  <c r="E54" i="3" l="1"/>
  <c r="D55" i="3"/>
  <c r="E55" i="3" l="1"/>
  <c r="C56" i="3"/>
  <c r="D56" i="3" s="1"/>
  <c r="C57" i="3" s="1"/>
  <c r="D57" i="3" l="1"/>
  <c r="C58" i="3" s="1"/>
  <c r="E56" i="3"/>
  <c r="E57" i="3" l="1"/>
  <c r="D58" i="3"/>
  <c r="E58" i="3" l="1"/>
  <c r="C59" i="3"/>
  <c r="D59" i="3" l="1"/>
  <c r="E59" i="3" s="1"/>
  <c r="C60" i="3" l="1"/>
  <c r="D60" i="3" l="1"/>
  <c r="E60" i="3" s="1"/>
  <c r="C61" i="3" l="1"/>
  <c r="D61" i="3" s="1"/>
  <c r="C62" i="3" s="1"/>
  <c r="E61" i="3" l="1"/>
  <c r="D62" i="3"/>
  <c r="E62" i="3" l="1"/>
  <c r="C63" i="3"/>
  <c r="D63" i="3" l="1"/>
  <c r="E63" i="3" s="1"/>
  <c r="C64" i="3" l="1"/>
  <c r="D64" i="3" l="1"/>
  <c r="E64" i="3" s="1"/>
  <c r="C65" i="3" l="1"/>
  <c r="D65" i="3" s="1"/>
  <c r="E65" i="3" s="1"/>
  <c r="C66" i="3" l="1"/>
  <c r="D66" i="3" s="1"/>
  <c r="C67" i="3" s="1"/>
  <c r="D67" i="3" l="1"/>
  <c r="C68" i="3" s="1"/>
  <c r="E66" i="3"/>
  <c r="D68" i="3" l="1"/>
  <c r="C69" i="3" s="1"/>
  <c r="E67" i="3"/>
  <c r="E68" i="3" l="1"/>
  <c r="D69" i="3"/>
  <c r="C70" i="3" s="1"/>
  <c r="E69" i="3" l="1"/>
  <c r="D70" i="3"/>
  <c r="C71" i="3" s="1"/>
  <c r="E70" i="3" l="1"/>
  <c r="D71" i="3"/>
  <c r="C72" i="3" s="1"/>
  <c r="D72" i="3" l="1"/>
  <c r="C73" i="3" s="1"/>
  <c r="E71" i="3"/>
  <c r="E72" i="3" l="1"/>
  <c r="D73" i="3"/>
  <c r="E73" i="3" l="1"/>
  <c r="C74" i="3"/>
  <c r="D74" i="3" l="1"/>
  <c r="E74" i="3" s="1"/>
  <c r="C75" i="3" l="1"/>
  <c r="D75" i="3" l="1"/>
  <c r="E75" i="3" s="1"/>
  <c r="C76" i="3" l="1"/>
  <c r="D76" i="3" s="1"/>
  <c r="C77" i="3" l="1"/>
  <c r="D77" i="3" s="1"/>
  <c r="C78" i="3" s="1"/>
  <c r="E76" i="3"/>
  <c r="E77" i="3" l="1"/>
  <c r="D78" i="3"/>
  <c r="C79" i="3" s="1"/>
  <c r="E78" i="3" l="1"/>
  <c r="D79" i="3"/>
  <c r="E79" i="3" l="1"/>
  <c r="C80" i="3"/>
  <c r="D80" i="3" s="1"/>
  <c r="E80" i="3" l="1"/>
  <c r="C81" i="3"/>
  <c r="D81" i="3" s="1"/>
  <c r="E81" i="3" l="1"/>
  <c r="C82" i="3"/>
  <c r="D82" i="3" l="1"/>
  <c r="E82" i="3" s="1"/>
  <c r="C83" i="3" l="1"/>
  <c r="D83" i="3" l="1"/>
  <c r="E83" i="3" s="1"/>
  <c r="C84" i="3" l="1"/>
  <c r="D84" i="3" l="1"/>
  <c r="E84" i="3" s="1"/>
  <c r="C85" i="3" l="1"/>
  <c r="D85" i="3" l="1"/>
  <c r="E85" i="3" s="1"/>
  <c r="C86" i="3" l="1"/>
  <c r="D86" i="3" l="1"/>
  <c r="E86" i="3" s="1"/>
  <c r="C87" i="3" l="1"/>
  <c r="D87" i="3" l="1"/>
  <c r="E87" i="3" s="1"/>
  <c r="C88" i="3" l="1"/>
  <c r="D88" i="3" l="1"/>
  <c r="E88" i="3" s="1"/>
  <c r="C89" i="3" l="1"/>
  <c r="D89" i="3" s="1"/>
  <c r="C90" i="3" s="1"/>
  <c r="E89" i="3" l="1"/>
  <c r="D90" i="3"/>
  <c r="C91" i="3" s="1"/>
  <c r="D91" i="3" l="1"/>
  <c r="C92" i="3" s="1"/>
  <c r="E90" i="3"/>
  <c r="E91" i="3" l="1"/>
  <c r="D92" i="3"/>
  <c r="E92" i="3" l="1"/>
  <c r="C93" i="3"/>
  <c r="D93" i="3" l="1"/>
  <c r="E93" i="3" s="1"/>
  <c r="C94" i="3" l="1"/>
  <c r="D94" i="3" s="1"/>
  <c r="C95" i="3" l="1"/>
  <c r="D95" i="3" s="1"/>
  <c r="C96" i="3" s="1"/>
  <c r="E94" i="3"/>
  <c r="E95" i="3" l="1"/>
  <c r="D96" i="3"/>
  <c r="C97" i="3" s="1"/>
  <c r="E96" i="3" l="1"/>
  <c r="D97" i="3"/>
  <c r="E97" i="3" l="1"/>
  <c r="C98" i="3"/>
  <c r="D98" i="3" l="1"/>
  <c r="E98" i="3" s="1"/>
  <c r="C99" i="3" l="1"/>
  <c r="D99" i="3" l="1"/>
  <c r="E99" i="3" s="1"/>
  <c r="C100" i="3" l="1"/>
  <c r="D100" i="3" l="1"/>
  <c r="E100" i="3" s="1"/>
  <c r="C101" i="3" l="1"/>
  <c r="D101" i="3" l="1"/>
  <c r="E101" i="3" s="1"/>
  <c r="C102" i="3" l="1"/>
  <c r="D102" i="3" s="1"/>
  <c r="C103" i="3" l="1"/>
  <c r="D103" i="3" s="1"/>
  <c r="C104" i="3" s="1"/>
  <c r="E102" i="3"/>
  <c r="D104" i="3" l="1"/>
  <c r="C105" i="3" s="1"/>
  <c r="E103" i="3"/>
  <c r="E104" i="3" l="1"/>
  <c r="D105" i="3"/>
  <c r="C106" i="3" s="1"/>
  <c r="E105" i="3" l="1"/>
  <c r="D106" i="3"/>
  <c r="C107" i="3" s="1"/>
  <c r="D107" i="3" l="1"/>
  <c r="C108" i="3" s="1"/>
  <c r="E106" i="3"/>
  <c r="E107" i="3" l="1"/>
  <c r="D108" i="3"/>
  <c r="C109" i="3" s="1"/>
  <c r="E108" i="3" l="1"/>
  <c r="D109" i="3"/>
  <c r="C110" i="3" s="1"/>
  <c r="E109" i="3" l="1"/>
  <c r="D110" i="3"/>
  <c r="E110" i="3" l="1"/>
  <c r="C111" i="3"/>
  <c r="D111" i="3" l="1"/>
  <c r="E111" i="3" s="1"/>
  <c r="C112" i="3" l="1"/>
  <c r="D112" i="3" l="1"/>
  <c r="E112" i="3" s="1"/>
  <c r="C113" i="3" l="1"/>
  <c r="D113" i="3" l="1"/>
  <c r="E113" i="3" s="1"/>
  <c r="C114" i="3" l="1"/>
  <c r="D114" i="3" l="1"/>
  <c r="E114" i="3" s="1"/>
  <c r="C115" i="3" l="1"/>
  <c r="D115" i="3" l="1"/>
  <c r="E115" i="3" s="1"/>
  <c r="C116" i="3" l="1"/>
  <c r="D116" i="3" l="1"/>
  <c r="E116" i="3" s="1"/>
  <c r="C117" i="3" l="1"/>
  <c r="D117" i="3" l="1"/>
  <c r="E117" i="3" s="1"/>
  <c r="C118" i="3" l="1"/>
  <c r="D118" i="3" s="1"/>
  <c r="C119" i="3" l="1"/>
  <c r="D119" i="3" s="1"/>
  <c r="E118" i="3"/>
  <c r="C120" i="3" l="1"/>
  <c r="D120" i="3" s="1"/>
  <c r="E119" i="3"/>
  <c r="C121" i="3" l="1"/>
  <c r="D121" i="3" s="1"/>
  <c r="C122" i="3" s="1"/>
  <c r="E120" i="3"/>
  <c r="E121" i="3" l="1"/>
  <c r="D122" i="3"/>
  <c r="E122" i="3" l="1"/>
  <c r="C123" i="3"/>
  <c r="D123" i="3" s="1"/>
  <c r="C124" i="3" s="1"/>
  <c r="E123" i="3" l="1"/>
  <c r="D124" i="3"/>
  <c r="C125" i="3" s="1"/>
  <c r="E124" i="3" l="1"/>
  <c r="D125" i="3"/>
  <c r="C126" i="3" s="1"/>
  <c r="D126" i="3" l="1"/>
  <c r="C127" i="3" s="1"/>
  <c r="E125" i="3"/>
  <c r="E126" i="3" l="1"/>
  <c r="D127" i="3"/>
  <c r="C128" i="3" s="1"/>
  <c r="E127" i="3" l="1"/>
  <c r="D128" i="3"/>
  <c r="E128" i="3" l="1"/>
  <c r="C129" i="3"/>
  <c r="D129" i="3" l="1"/>
  <c r="E129" i="3" s="1"/>
  <c r="C130" i="3" l="1"/>
  <c r="D130" i="3" l="1"/>
  <c r="E130" i="3" s="1"/>
  <c r="C131" i="3" l="1"/>
  <c r="D131" i="3" s="1"/>
  <c r="C132" i="3" s="1"/>
  <c r="E131" i="3" l="1"/>
  <c r="D132" i="3"/>
  <c r="C133" i="3" s="1"/>
  <c r="D133" i="3" l="1"/>
  <c r="C134" i="3" s="1"/>
  <c r="E132" i="3"/>
  <c r="E133" i="3" l="1"/>
  <c r="D134" i="3"/>
  <c r="C135" i="3" s="1"/>
  <c r="E134" i="3" l="1"/>
  <c r="D135" i="3"/>
  <c r="C136" i="3" s="1"/>
  <c r="E135" i="3" l="1"/>
  <c r="D136" i="3"/>
  <c r="E136" i="3" l="1"/>
  <c r="C137" i="3"/>
  <c r="D137" i="3" l="1"/>
  <c r="E137" i="3" s="1"/>
  <c r="C138" i="3" l="1"/>
  <c r="D138" i="3" l="1"/>
  <c r="E138" i="3" s="1"/>
  <c r="C139" i="3" l="1"/>
  <c r="D139" i="3" s="1"/>
  <c r="C140" i="3" s="1"/>
  <c r="E139" i="3" l="1"/>
  <c r="D140" i="3"/>
  <c r="C141" i="3" s="1"/>
  <c r="E140" i="3" l="1"/>
  <c r="D141" i="3"/>
  <c r="C142" i="3" s="1"/>
  <c r="D142" i="3" l="1"/>
  <c r="C143" i="3" s="1"/>
  <c r="E141" i="3"/>
  <c r="E142" i="3" l="1"/>
  <c r="D143" i="3"/>
  <c r="C144" i="3" s="1"/>
  <c r="D144" i="3" l="1"/>
  <c r="C145" i="3" s="1"/>
  <c r="E143" i="3"/>
  <c r="D145" i="3" l="1"/>
  <c r="C146" i="3" s="1"/>
  <c r="E144" i="3"/>
  <c r="E145" i="3" l="1"/>
  <c r="D146" i="3"/>
  <c r="C147" i="3" s="1"/>
  <c r="E146" i="3" l="1"/>
  <c r="D147" i="3"/>
  <c r="E147" i="3" l="1"/>
  <c r="C148" i="3"/>
  <c r="D148" i="3" l="1"/>
  <c r="E148" i="3" s="1"/>
  <c r="C149" i="3" l="1"/>
  <c r="D149" i="3" l="1"/>
  <c r="E149" i="3" s="1"/>
  <c r="C150" i="3" l="1"/>
  <c r="D150" i="3" s="1"/>
  <c r="C151" i="3" s="1"/>
  <c r="E150" i="3" l="1"/>
  <c r="D151" i="3"/>
  <c r="C152" i="3" s="1"/>
  <c r="E151" i="3" l="1"/>
  <c r="D152" i="3"/>
  <c r="C153" i="3" s="1"/>
  <c r="E152" i="3" l="1"/>
  <c r="D153" i="3"/>
  <c r="C154" i="3" s="1"/>
  <c r="E153" i="3" l="1"/>
  <c r="D154" i="3"/>
  <c r="C155" i="3" s="1"/>
  <c r="D155" i="3" l="1"/>
  <c r="C156" i="3" s="1"/>
  <c r="E154" i="3"/>
  <c r="E155" i="3" l="1"/>
  <c r="D156" i="3"/>
  <c r="C157" i="3" s="1"/>
  <c r="D157" i="3" l="1"/>
  <c r="C158" i="3" s="1"/>
  <c r="E156" i="3"/>
  <c r="E157" i="3" l="1"/>
  <c r="D158" i="3"/>
  <c r="E158" i="3" l="1"/>
  <c r="C159" i="3"/>
  <c r="D159" i="3" l="1"/>
  <c r="E159" i="3" s="1"/>
  <c r="C160" i="3" l="1"/>
  <c r="D160" i="3" l="1"/>
  <c r="E160" i="3" s="1"/>
  <c r="C161" i="3" l="1"/>
  <c r="D161" i="3" s="1"/>
  <c r="C162" i="3" s="1"/>
  <c r="E161" i="3" l="1"/>
  <c r="D162" i="3"/>
  <c r="C163" i="3" s="1"/>
  <c r="E162" i="3" l="1"/>
  <c r="D163" i="3"/>
  <c r="C164" i="3" s="1"/>
  <c r="D164" i="3" l="1"/>
  <c r="C165" i="3" s="1"/>
  <c r="E163" i="3"/>
  <c r="E164" i="3" l="1"/>
  <c r="D165" i="3"/>
  <c r="C166" i="3" s="1"/>
  <c r="E165" i="3" l="1"/>
  <c r="D166" i="3"/>
  <c r="C167" i="3" s="1"/>
  <c r="D167" i="3" l="1"/>
  <c r="C168" i="3" s="1"/>
  <c r="E166" i="3"/>
  <c r="E167" i="3" l="1"/>
  <c r="D168" i="3"/>
  <c r="C169" i="3" s="1"/>
  <c r="D169" i="3" l="1"/>
  <c r="C170" i="3" s="1"/>
  <c r="E168" i="3"/>
  <c r="E169" i="3" l="1"/>
  <c r="D170" i="3"/>
  <c r="C171" i="3" s="1"/>
  <c r="E170" i="3" l="1"/>
  <c r="D171" i="3"/>
  <c r="C172" i="3" s="1"/>
  <c r="E171" i="3" l="1"/>
  <c r="D172" i="3"/>
  <c r="C173" i="3" s="1"/>
  <c r="D173" i="3" l="1"/>
  <c r="C174" i="3" s="1"/>
  <c r="E172" i="3"/>
  <c r="D174" i="3" l="1"/>
  <c r="C175" i="3" s="1"/>
  <c r="E173" i="3"/>
  <c r="E174" i="3" l="1"/>
  <c r="D175" i="3"/>
  <c r="C176" i="3" s="1"/>
  <c r="E175" i="3" l="1"/>
  <c r="D176" i="3"/>
  <c r="C177" i="3" s="1"/>
  <c r="E176" i="3" l="1"/>
  <c r="D177" i="3"/>
  <c r="C178" i="3" s="1"/>
  <c r="D178" i="3" l="1"/>
  <c r="C179" i="3" s="1"/>
  <c r="E177" i="3"/>
  <c r="E178" i="3" l="1"/>
  <c r="D179" i="3"/>
  <c r="C180" i="3" s="1"/>
  <c r="D180" i="3" l="1"/>
  <c r="C181" i="3" s="1"/>
  <c r="E179" i="3"/>
  <c r="E180" i="3" l="1"/>
  <c r="D181" i="3"/>
  <c r="C182" i="3" s="1"/>
  <c r="E181" i="3" l="1"/>
  <c r="D182" i="3"/>
  <c r="C183" i="3" s="1"/>
  <c r="D183" i="3" l="1"/>
  <c r="C184" i="3" s="1"/>
  <c r="E182" i="3"/>
  <c r="E183" i="3" l="1"/>
  <c r="D184" i="3"/>
  <c r="C185" i="3" s="1"/>
  <c r="D185" i="3" l="1"/>
  <c r="C186" i="3" s="1"/>
  <c r="E184" i="3"/>
  <c r="E185" i="3" l="1"/>
  <c r="D186" i="3"/>
  <c r="C187" i="3" s="1"/>
  <c r="E186" i="3" l="1"/>
  <c r="D187" i="3"/>
  <c r="C188" i="3" s="1"/>
  <c r="D188" i="3" l="1"/>
  <c r="C189" i="3" s="1"/>
  <c r="E187" i="3"/>
  <c r="E188" i="3" l="1"/>
  <c r="D189" i="3"/>
  <c r="C190" i="3" s="1"/>
  <c r="D190" i="3" l="1"/>
  <c r="C191" i="3" s="1"/>
  <c r="E189" i="3"/>
  <c r="E190" i="3" l="1"/>
  <c r="D191" i="3"/>
  <c r="C192" i="3" s="1"/>
  <c r="E191" i="3" l="1"/>
  <c r="D192" i="3"/>
  <c r="C193" i="3" s="1"/>
  <c r="D193" i="3" l="1"/>
  <c r="C194" i="3" s="1"/>
  <c r="E192" i="3"/>
  <c r="E193" i="3" l="1"/>
  <c r="D194" i="3"/>
  <c r="C195" i="3" s="1"/>
  <c r="D195" i="3" l="1"/>
  <c r="C196" i="3" s="1"/>
  <c r="E194" i="3"/>
  <c r="E195" i="3" l="1"/>
  <c r="D196" i="3"/>
  <c r="C197" i="3" s="1"/>
  <c r="E196" i="3" l="1"/>
  <c r="D197" i="3"/>
  <c r="C198" i="3" s="1"/>
  <c r="D198" i="3" l="1"/>
  <c r="C199" i="3" s="1"/>
  <c r="E197" i="3"/>
  <c r="E198" i="3" l="1"/>
  <c r="D199" i="3"/>
  <c r="C200" i="3" s="1"/>
  <c r="E199" i="3" l="1"/>
  <c r="D200" i="3"/>
  <c r="C201" i="3" s="1"/>
  <c r="D201" i="3" l="1"/>
  <c r="C202" i="3" s="1"/>
  <c r="E200" i="3"/>
  <c r="E201" i="3" l="1"/>
  <c r="D202" i="3"/>
  <c r="C203" i="3" s="1"/>
  <c r="E202" i="3" l="1"/>
  <c r="D203" i="3"/>
  <c r="E203" i="3" l="1"/>
  <c r="C204" i="3"/>
  <c r="D204" i="3" l="1"/>
  <c r="E204" i="3" s="1"/>
  <c r="C205" i="3" l="1"/>
  <c r="D205" i="3" l="1"/>
  <c r="E205" i="3" s="1"/>
  <c r="C206" i="3" l="1"/>
  <c r="D206" i="3" l="1"/>
  <c r="E206" i="3" s="1"/>
  <c r="C207" i="3" l="1"/>
  <c r="D207" i="3" l="1"/>
  <c r="E207" i="3" s="1"/>
  <c r="C208" i="3" l="1"/>
  <c r="D208" i="3" s="1"/>
  <c r="C209" i="3" s="1"/>
  <c r="D209" i="3" l="1"/>
  <c r="C210" i="3" s="1"/>
  <c r="E208" i="3"/>
  <c r="E209" i="3" l="1"/>
  <c r="D210" i="3"/>
  <c r="C211" i="3" s="1"/>
  <c r="E210" i="3" l="1"/>
  <c r="D211" i="3"/>
  <c r="C212" i="3" s="1"/>
  <c r="D212" i="3" l="1"/>
  <c r="C213" i="3" s="1"/>
  <c r="E211" i="3"/>
  <c r="E212" i="3" l="1"/>
  <c r="D213" i="3"/>
  <c r="C214" i="3" s="1"/>
  <c r="D214" i="3" l="1"/>
  <c r="C215" i="3" s="1"/>
  <c r="E213" i="3"/>
  <c r="E214" i="3" l="1"/>
  <c r="D215" i="3"/>
  <c r="C216" i="3" s="1"/>
  <c r="E215" i="3" l="1"/>
  <c r="D216" i="3"/>
  <c r="C217" i="3" s="1"/>
  <c r="D217" i="3" l="1"/>
  <c r="C218" i="3" s="1"/>
  <c r="E216" i="3"/>
  <c r="E217" i="3" l="1"/>
  <c r="D218" i="3"/>
  <c r="C219" i="3" s="1"/>
  <c r="E218" i="3" l="1"/>
  <c r="D219" i="3"/>
  <c r="C220" i="3" s="1"/>
  <c r="E219" i="3" l="1"/>
  <c r="D220" i="3"/>
  <c r="C221" i="3" s="1"/>
  <c r="E220" i="3" l="1"/>
  <c r="D221" i="3"/>
  <c r="E221" i="3" l="1"/>
  <c r="C222" i="3"/>
  <c r="D222" i="3" l="1"/>
  <c r="E222" i="3" s="1"/>
  <c r="C223" i="3" l="1"/>
  <c r="D223" i="3" l="1"/>
  <c r="E223" i="3" s="1"/>
  <c r="C224" i="3" l="1"/>
  <c r="D224" i="3" s="1"/>
  <c r="C225" i="3" l="1"/>
  <c r="D225" i="3" s="1"/>
  <c r="C226" i="3" s="1"/>
  <c r="E224" i="3"/>
  <c r="D226" i="3" l="1"/>
  <c r="C227" i="3" s="1"/>
  <c r="E225" i="3"/>
  <c r="E226" i="3" l="1"/>
  <c r="D227" i="3"/>
  <c r="C228" i="3" s="1"/>
  <c r="D228" i="3" l="1"/>
  <c r="C229" i="3" s="1"/>
  <c r="E227" i="3"/>
  <c r="E228" i="3" l="1"/>
  <c r="D229" i="3"/>
  <c r="C230" i="3" s="1"/>
  <c r="D230" i="3" l="1"/>
  <c r="C231" i="3" s="1"/>
  <c r="E229" i="3"/>
  <c r="E230" i="3" l="1"/>
  <c r="D231" i="3"/>
  <c r="C232" i="3" s="1"/>
  <c r="E231" i="3" l="1"/>
  <c r="D232" i="3"/>
  <c r="C233" i="3" s="1"/>
  <c r="D233" i="3" l="1"/>
  <c r="C234" i="3" s="1"/>
  <c r="E232" i="3"/>
  <c r="E233" i="3" l="1"/>
  <c r="D234" i="3"/>
  <c r="C235" i="3" s="1"/>
  <c r="D235" i="3" l="1"/>
  <c r="C236" i="3" s="1"/>
  <c r="E234" i="3"/>
  <c r="E235" i="3" l="1"/>
  <c r="D236" i="3"/>
  <c r="C237" i="3" s="1"/>
  <c r="E236" i="3" l="1"/>
  <c r="D237" i="3"/>
  <c r="C238" i="3" s="1"/>
  <c r="D238" i="3" l="1"/>
  <c r="C239" i="3" s="1"/>
  <c r="E237" i="3"/>
  <c r="E238" i="3" l="1"/>
  <c r="D239" i="3"/>
  <c r="C240" i="3" s="1"/>
  <c r="D240" i="3" l="1"/>
  <c r="C241" i="3" s="1"/>
  <c r="E239" i="3"/>
  <c r="E240" i="3" l="1"/>
  <c r="D241" i="3"/>
  <c r="C242" i="3" s="1"/>
  <c r="E241" i="3" l="1"/>
  <c r="D242" i="3"/>
  <c r="C243" i="3" s="1"/>
  <c r="D243" i="3" l="1"/>
  <c r="C244" i="3" s="1"/>
  <c r="E242" i="3"/>
  <c r="D244" i="3" l="1"/>
  <c r="C245" i="3" s="1"/>
  <c r="E243" i="3"/>
  <c r="E244" i="3" l="1"/>
  <c r="D245" i="3"/>
  <c r="C246" i="3" s="1"/>
  <c r="D246" i="3" l="1"/>
  <c r="C247" i="3" s="1"/>
  <c r="E245" i="3"/>
  <c r="E246" i="3" l="1"/>
  <c r="D247" i="3"/>
  <c r="C248" i="3" s="1"/>
  <c r="E247" i="3" l="1"/>
  <c r="D248" i="3"/>
  <c r="C249" i="3" s="1"/>
  <c r="D249" i="3" l="1"/>
  <c r="C250" i="3" s="1"/>
  <c r="E248" i="3"/>
  <c r="E249" i="3" l="1"/>
  <c r="D250" i="3"/>
  <c r="C251" i="3" s="1"/>
  <c r="D251" i="3" l="1"/>
  <c r="C252" i="3" s="1"/>
  <c r="E250" i="3"/>
  <c r="D252" i="3" l="1"/>
  <c r="C253" i="3" s="1"/>
  <c r="E251" i="3"/>
  <c r="E252" i="3" l="1"/>
  <c r="D253" i="3"/>
  <c r="C254" i="3" s="1"/>
  <c r="E253" i="3" l="1"/>
  <c r="D254" i="3"/>
  <c r="C255" i="3" s="1"/>
  <c r="D255" i="3" l="1"/>
  <c r="C256" i="3" s="1"/>
  <c r="E254" i="3"/>
  <c r="E255" i="3" l="1"/>
  <c r="D256" i="3"/>
  <c r="C257" i="3" s="1"/>
  <c r="D257" i="3" l="1"/>
  <c r="C258" i="3" s="1"/>
  <c r="E256" i="3"/>
  <c r="E257" i="3" l="1"/>
  <c r="D258" i="3"/>
  <c r="C259" i="3" s="1"/>
  <c r="D259" i="3" l="1"/>
  <c r="C260" i="3" s="1"/>
  <c r="E258" i="3"/>
  <c r="E259" i="3" l="1"/>
  <c r="D260" i="3"/>
  <c r="C261" i="3" s="1"/>
  <c r="D261" i="3" l="1"/>
  <c r="C262" i="3" s="1"/>
  <c r="E260" i="3"/>
  <c r="E261" i="3" l="1"/>
  <c r="D262" i="3"/>
  <c r="C263" i="3" s="1"/>
  <c r="E262" i="3" l="1"/>
  <c r="D263" i="3"/>
  <c r="C264" i="3" s="1"/>
  <c r="E263" i="3" l="1"/>
  <c r="D264" i="3"/>
  <c r="C265" i="3" s="1"/>
  <c r="E264" i="3" l="1"/>
  <c r="D265" i="3"/>
  <c r="C266" i="3" s="1"/>
  <c r="E265" i="3" l="1"/>
  <c r="D266" i="3"/>
  <c r="C267" i="3" s="1"/>
  <c r="E266" i="3" l="1"/>
  <c r="D267" i="3"/>
  <c r="C268" i="3" s="1"/>
  <c r="E267" i="3" l="1"/>
  <c r="D268" i="3"/>
  <c r="C269" i="3" s="1"/>
  <c r="D269" i="3" l="1"/>
  <c r="C270" i="3" s="1"/>
  <c r="E268" i="3"/>
  <c r="E269" i="3" l="1"/>
  <c r="D270" i="3"/>
  <c r="C271" i="3" s="1"/>
  <c r="E270" i="3" l="1"/>
  <c r="D271" i="3"/>
  <c r="C272" i="3" s="1"/>
  <c r="E271" i="3" l="1"/>
  <c r="D272" i="3"/>
  <c r="C273" i="3" s="1"/>
  <c r="D273" i="3" l="1"/>
  <c r="C274" i="3" s="1"/>
  <c r="E272" i="3"/>
  <c r="E273" i="3" l="1"/>
  <c r="D274" i="3"/>
  <c r="C275" i="3" s="1"/>
  <c r="E274" i="3" l="1"/>
  <c r="D275" i="3"/>
  <c r="C276" i="3" s="1"/>
  <c r="D276" i="3" l="1"/>
  <c r="C277" i="3" s="1"/>
  <c r="E275" i="3"/>
  <c r="E276" i="3" l="1"/>
  <c r="D277" i="3"/>
  <c r="C278" i="3" s="1"/>
  <c r="D278" i="3" l="1"/>
  <c r="C279" i="3" s="1"/>
  <c r="E277" i="3"/>
  <c r="E278" i="3" l="1"/>
  <c r="D279" i="3"/>
  <c r="C280" i="3" s="1"/>
  <c r="D280" i="3" l="1"/>
  <c r="C281" i="3" s="1"/>
  <c r="E279" i="3"/>
  <c r="E280" i="3" l="1"/>
  <c r="D281" i="3"/>
  <c r="C282" i="3" s="1"/>
  <c r="D282" i="3" l="1"/>
  <c r="C283" i="3" s="1"/>
  <c r="E281" i="3"/>
  <c r="D283" i="3" l="1"/>
  <c r="C284" i="3" s="1"/>
  <c r="E282" i="3"/>
  <c r="E283" i="3" l="1"/>
  <c r="D284" i="3"/>
  <c r="C285" i="3" s="1"/>
  <c r="D285" i="3" l="1"/>
  <c r="C286" i="3" s="1"/>
  <c r="E284" i="3"/>
  <c r="E285" i="3" l="1"/>
  <c r="D286" i="3"/>
  <c r="C287" i="3" s="1"/>
  <c r="E286" i="3" l="1"/>
  <c r="D287" i="3"/>
  <c r="C288" i="3" s="1"/>
  <c r="D288" i="3" l="1"/>
  <c r="C289" i="3" s="1"/>
  <c r="E287" i="3"/>
  <c r="E288" i="3" l="1"/>
  <c r="D289" i="3"/>
  <c r="C290" i="3" s="1"/>
  <c r="D290" i="3" l="1"/>
  <c r="C291" i="3" s="1"/>
  <c r="E289" i="3"/>
  <c r="D291" i="3" l="1"/>
  <c r="C292" i="3" s="1"/>
  <c r="E290" i="3"/>
  <c r="E291" i="3" l="1"/>
  <c r="D292" i="3"/>
  <c r="C293" i="3" s="1"/>
  <c r="E292" i="3" l="1"/>
  <c r="D293" i="3"/>
  <c r="C294" i="3" s="1"/>
  <c r="D294" i="3" l="1"/>
  <c r="C295" i="3" s="1"/>
  <c r="E293" i="3"/>
  <c r="E294" i="3" l="1"/>
  <c r="D295" i="3"/>
  <c r="C296" i="3" s="1"/>
  <c r="D296" i="3" l="1"/>
  <c r="C297" i="3" s="1"/>
  <c r="E295" i="3"/>
  <c r="E296" i="3" l="1"/>
  <c r="D297" i="3"/>
  <c r="C298" i="3" s="1"/>
  <c r="E297" i="3" l="1"/>
  <c r="D298" i="3"/>
  <c r="C299" i="3" s="1"/>
  <c r="D299" i="3" l="1"/>
  <c r="C300" i="3" s="1"/>
  <c r="E298" i="3"/>
  <c r="E299" i="3" l="1"/>
  <c r="D300" i="3"/>
  <c r="C301" i="3" s="1"/>
  <c r="E300" i="3" l="1"/>
  <c r="D301" i="3"/>
  <c r="C302" i="3" s="1"/>
  <c r="D302" i="3" l="1"/>
  <c r="C303" i="3" s="1"/>
  <c r="E301" i="3"/>
  <c r="E302" i="3" l="1"/>
  <c r="D303" i="3"/>
  <c r="C304" i="3" s="1"/>
  <c r="D304" i="3" l="1"/>
  <c r="C305" i="3" s="1"/>
  <c r="E303" i="3"/>
  <c r="E304" i="3" l="1"/>
  <c r="D305" i="3"/>
  <c r="C306" i="3" s="1"/>
  <c r="E305" i="3" l="1"/>
  <c r="D306" i="3"/>
  <c r="C307" i="3" s="1"/>
  <c r="E306" i="3" l="1"/>
  <c r="D307" i="3"/>
  <c r="C308" i="3" s="1"/>
  <c r="E307" i="3" l="1"/>
  <c r="D308" i="3"/>
  <c r="C309" i="3" s="1"/>
  <c r="E308" i="3" l="1"/>
  <c r="D309" i="3"/>
  <c r="C310" i="3" s="1"/>
  <c r="E309" i="3" l="1"/>
  <c r="D310" i="3"/>
  <c r="C311" i="3" s="1"/>
  <c r="E310" i="3" l="1"/>
  <c r="D311" i="3"/>
  <c r="C312" i="3" s="1"/>
  <c r="D312" i="3" l="1"/>
  <c r="C313" i="3" s="1"/>
  <c r="E311" i="3"/>
  <c r="E312" i="3" l="1"/>
  <c r="D313" i="3"/>
  <c r="C314" i="3" s="1"/>
  <c r="D314" i="3" l="1"/>
  <c r="C315" i="3" s="1"/>
  <c r="E313" i="3"/>
  <c r="E314" i="3" l="1"/>
  <c r="D315" i="3"/>
  <c r="C316" i="3" s="1"/>
  <c r="E315" i="3" l="1"/>
  <c r="D316" i="3"/>
  <c r="C317" i="3" s="1"/>
  <c r="E316" i="3" l="1"/>
  <c r="D317" i="3"/>
  <c r="C318" i="3" s="1"/>
  <c r="D318" i="3" l="1"/>
  <c r="C319" i="3" s="1"/>
  <c r="E317" i="3"/>
  <c r="E318" i="3" l="1"/>
  <c r="D319" i="3"/>
  <c r="C320" i="3" s="1"/>
  <c r="D320" i="3" l="1"/>
  <c r="C321" i="3" s="1"/>
  <c r="E319" i="3"/>
  <c r="E320" i="3" l="1"/>
  <c r="D321" i="3"/>
  <c r="C322" i="3" s="1"/>
  <c r="E321" i="3" l="1"/>
  <c r="D322" i="3"/>
  <c r="C323" i="3" s="1"/>
  <c r="D323" i="3" l="1"/>
  <c r="C324" i="3" s="1"/>
  <c r="E322" i="3"/>
  <c r="E323" i="3" l="1"/>
  <c r="D324" i="3"/>
  <c r="C325" i="3" s="1"/>
  <c r="D325" i="3" l="1"/>
  <c r="C326" i="3" s="1"/>
  <c r="E324" i="3"/>
  <c r="E325" i="3" l="1"/>
  <c r="D326" i="3"/>
  <c r="E326" i="3" l="1"/>
  <c r="C327" i="3"/>
  <c r="D327" i="3" l="1"/>
  <c r="E327" i="3" s="1"/>
  <c r="C328" i="3" l="1"/>
  <c r="D328" i="3" l="1"/>
  <c r="E328" i="3" s="1"/>
  <c r="C329" i="3" l="1"/>
  <c r="D329" i="3" s="1"/>
  <c r="C330" i="3" s="1"/>
  <c r="D330" i="3" l="1"/>
  <c r="C331" i="3" s="1"/>
  <c r="E329" i="3"/>
  <c r="E330" i="3" l="1"/>
  <c r="D331" i="3"/>
  <c r="C332" i="3" s="1"/>
  <c r="D332" i="3" l="1"/>
  <c r="C333" i="3" s="1"/>
  <c r="E331" i="3"/>
  <c r="E332" i="3" l="1"/>
  <c r="D333" i="3"/>
  <c r="C334" i="3" s="1"/>
  <c r="E333" i="3" l="1"/>
  <c r="D334" i="3"/>
  <c r="C335" i="3" s="1"/>
  <c r="D335" i="3" l="1"/>
  <c r="C336" i="3" s="1"/>
  <c r="E334" i="3"/>
  <c r="E335" i="3" l="1"/>
  <c r="D336" i="3"/>
  <c r="C337" i="3" s="1"/>
  <c r="E336" i="3" l="1"/>
  <c r="D337" i="3"/>
  <c r="E337" i="3" l="1"/>
  <c r="C338" i="3"/>
  <c r="D338" i="3" l="1"/>
  <c r="E338" i="3" s="1"/>
  <c r="C339" i="3" l="1"/>
  <c r="D339" i="3" l="1"/>
  <c r="E339" i="3" s="1"/>
  <c r="C340" i="3" l="1"/>
  <c r="D340" i="3" l="1"/>
  <c r="E340" i="3" s="1"/>
  <c r="C341" i="3" l="1"/>
  <c r="D341" i="3" l="1"/>
  <c r="E341" i="3" s="1"/>
  <c r="C342" i="3" l="1"/>
  <c r="D342" i="3" s="1"/>
  <c r="C343" i="3" s="1"/>
  <c r="D343" i="3" l="1"/>
  <c r="C344" i="3" s="1"/>
  <c r="E342" i="3"/>
  <c r="E343" i="3" l="1"/>
  <c r="D344" i="3"/>
  <c r="C345" i="3" s="1"/>
  <c r="E344" i="3" l="1"/>
  <c r="D345" i="3"/>
  <c r="C346" i="3" s="1"/>
  <c r="E345" i="3" l="1"/>
  <c r="D346" i="3"/>
  <c r="C347" i="3" s="1"/>
  <c r="D347" i="3" l="1"/>
  <c r="C348" i="3" s="1"/>
  <c r="E346" i="3"/>
  <c r="E347" i="3" l="1"/>
  <c r="D348" i="3"/>
  <c r="C349" i="3" s="1"/>
  <c r="E348" i="3" l="1"/>
  <c r="D349" i="3"/>
  <c r="C350" i="3" s="1"/>
  <c r="E349" i="3" l="1"/>
  <c r="D350" i="3"/>
  <c r="C351" i="3" s="1"/>
  <c r="D351" i="3" l="1"/>
  <c r="C352" i="3" s="1"/>
  <c r="E350" i="3"/>
  <c r="E351" i="3" l="1"/>
  <c r="D352" i="3"/>
  <c r="C353" i="3" s="1"/>
  <c r="E352" i="3" l="1"/>
  <c r="D353" i="3"/>
  <c r="C354" i="3" s="1"/>
  <c r="D354" i="3" l="1"/>
  <c r="C355" i="3" s="1"/>
  <c r="E353" i="3"/>
  <c r="E354" i="3" l="1"/>
  <c r="D355" i="3"/>
  <c r="C356" i="3" s="1"/>
  <c r="D356" i="3" l="1"/>
  <c r="C357" i="3" s="1"/>
  <c r="E355" i="3"/>
  <c r="E356" i="3" l="1"/>
  <c r="D357" i="3"/>
  <c r="C358" i="3" s="1"/>
  <c r="E357" i="3" l="1"/>
  <c r="D358" i="3"/>
  <c r="C359" i="3" s="1"/>
  <c r="D359" i="3" l="1"/>
  <c r="C360" i="3" s="1"/>
  <c r="E358" i="3"/>
  <c r="E359" i="3" l="1"/>
  <c r="D360" i="3"/>
  <c r="C361" i="3" s="1"/>
  <c r="E360" i="3" l="1"/>
  <c r="D361" i="3"/>
  <c r="C362" i="3" s="1"/>
  <c r="E361" i="3" l="1"/>
  <c r="D362" i="3"/>
  <c r="C363" i="3" s="1"/>
  <c r="D363" i="3" l="1"/>
  <c r="C364" i="3" s="1"/>
  <c r="E362" i="3"/>
  <c r="E363" i="3" l="1"/>
  <c r="D364" i="3"/>
  <c r="C365" i="3" s="1"/>
  <c r="D365" i="3" l="1"/>
  <c r="C366" i="3" s="1"/>
  <c r="E364" i="3"/>
  <c r="E365" i="3" l="1"/>
  <c r="D366" i="3"/>
  <c r="C367" i="3" l="1"/>
  <c r="D367" i="3" s="1"/>
  <c r="E366" i="3"/>
  <c r="E367" i="3" l="1"/>
  <c r="F371" i="3" s="1"/>
  <c r="F372" i="3" s="1"/>
  <c r="I371" i="3"/>
  <c r="F12" i="3"/>
  <c r="G371" i="3"/>
  <c r="I372" i="3" l="1"/>
  <c r="F373" i="3"/>
  <c r="G372" i="3"/>
  <c r="H372" i="3"/>
  <c r="G373" i="3" l="1"/>
  <c r="I373" i="3"/>
</calcChain>
</file>

<file path=xl/sharedStrings.xml><?xml version="1.0" encoding="utf-8"?>
<sst xmlns="http://schemas.openxmlformats.org/spreadsheetml/2006/main" count="30" uniqueCount="29">
  <si>
    <t>COLOMBIA</t>
  </si>
  <si>
    <t>% DIARIO</t>
  </si>
  <si>
    <t>USD HOY</t>
  </si>
  <si>
    <t>INVERSION USD</t>
  </si>
  <si>
    <t>PESOS</t>
  </si>
  <si>
    <t>GANANCIA BRUTA</t>
  </si>
  <si>
    <t>TOTAL</t>
  </si>
  <si>
    <t>DIAS HAB</t>
  </si>
  <si>
    <t>VALOR INVERTIDO USD</t>
  </si>
  <si>
    <t xml:space="preserve">UTILIDAD DIARIA </t>
  </si>
  <si>
    <t xml:space="preserve">INTERES COMPUESTO </t>
  </si>
  <si>
    <t>RETIROS</t>
  </si>
  <si>
    <t>DOLARES</t>
  </si>
  <si>
    <t>Total retiros</t>
  </si>
  <si>
    <t>Restante</t>
  </si>
  <si>
    <t xml:space="preserve">Recibido Total </t>
  </si>
  <si>
    <t xml:space="preserve">Dejas de recibir </t>
  </si>
  <si>
    <t>Simulador Universidad del Éxito</t>
  </si>
  <si>
    <r>
      <rPr>
        <b/>
        <sz val="11"/>
        <color theme="1"/>
        <rFont val="Calibri"/>
        <family val="2"/>
        <scheme val="minor"/>
      </rPr>
      <t>Condiciones del simulador:</t>
    </r>
    <r>
      <rPr>
        <sz val="11"/>
        <color theme="1"/>
        <rFont val="Calibri"/>
        <family val="2"/>
        <scheme val="minor"/>
      </rPr>
      <t xml:space="preserve"> Ponemos a disposición este simulador, con fines ilustrativos, destinado a suministrar información y estimaciones de carácter general basadas en la información histórica que ha manejado la corporación más la información que proporciones. Los cálculos presentados se realizan con base en las condiciones comerciales y de mercado establecidas en la fecha en que realizas la simulación. La tasa de cambio será la establecida por el Banco de la República al momento de la simulación.
La información que presentamos no implica una oferta o promesa de contratar y el resultado de la simulación no es una certificación o recomendación comercial, contable, tributaria o legal.</t>
    </r>
  </si>
  <si>
    <t>Afiliacion 49 USD</t>
  </si>
  <si>
    <r>
      <rPr>
        <b/>
        <sz val="11"/>
        <color theme="1"/>
        <rFont val="Calibri"/>
        <family val="2"/>
        <scheme val="minor"/>
      </rPr>
      <t>Simulador de Interés simple:</t>
    </r>
    <r>
      <rPr>
        <sz val="11"/>
        <color theme="1"/>
        <rFont val="Calibri"/>
        <family val="2"/>
        <scheme val="minor"/>
      </rPr>
      <t xml:space="preserve"> Haciendo retiros del rendimiento y parte del capital mes a mes.</t>
    </r>
  </si>
  <si>
    <t>El rendimiento obtenido en este escenario se muestra en la casilla F11 de GANANCIA BRUTA.</t>
  </si>
  <si>
    <r>
      <rPr>
        <b/>
        <sz val="11"/>
        <color theme="1"/>
        <rFont val="Calibri"/>
        <family val="2"/>
        <scheme val="minor"/>
      </rPr>
      <t>Instrucciones:</t>
    </r>
    <r>
      <rPr>
        <sz val="11"/>
        <color theme="1"/>
        <rFont val="Calibri"/>
        <family val="2"/>
        <scheme val="minor"/>
      </rPr>
      <t xml:space="preserve"> Este simulador se diligencia indicando el valor en dólares de la casilla amarilla D9 y diligenciando la casilla amarilla de USD HOY F8, en esta se escribe la tasa de cambio del día. Al final del excel se muestra el resultado de los rendimientos obtenidos. El excel ya está formulado y no requiere más información.   </t>
    </r>
  </si>
  <si>
    <t>MES</t>
  </si>
  <si>
    <t>El rendimiento en este escenario es retirando el 4% mes a mes.</t>
  </si>
  <si>
    <t>%MENSUAL</t>
  </si>
  <si>
    <t>PORCENTAJE</t>
  </si>
  <si>
    <t>EL TOTAL DEL PORCENTAJE INCLUYE EL 100% DE LA INVERSIÓN REALIZADA.</t>
  </si>
  <si>
    <t>OBSERVACIÓN: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</si>
</sst>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_-&quot;$&quot;\ * #,##0_-;\-&quot;$&quot;\ * #,##0_-;_-&quot;$&quot;\ *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Lucida Calligraphy"/>
      <family val="4"/>
    </font>
    <font>
      <sz val="30"/>
      <color theme="1"/>
      <name val="Lucida Calligraphy"/>
      <family val="4"/>
    </font>
    <font>
      <b/>
      <sz val="18"/>
      <color theme="1"/>
      <name val="Calibri"/>
      <family val="2"/>
      <scheme val="minor"/>
    </font>
    <font>
      <sz val="18"/>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1"/>
      <color theme="0"/>
      <name val="Calibri"/>
      <family val="2"/>
      <scheme val="minor"/>
    </font>
    <font>
      <b/>
      <sz val="30"/>
      <color theme="1"/>
      <name val="Lucida Calligraphy"/>
      <family val="4"/>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FFFF00"/>
        <bgColor indexed="64"/>
      </patternFill>
    </fill>
    <fill>
      <patternFill patternType="solid">
        <fgColor theme="4" tint="0.39997558519241921"/>
        <bgColor indexed="64"/>
      </patternFill>
    </fill>
  </fills>
  <borders count="14">
    <border>
      <left/>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5" fillId="2" borderId="0" xfId="0" applyFont="1" applyFill="1" applyAlignment="1">
      <alignment vertical="center"/>
    </xf>
    <xf numFmtId="0" fontId="0" fillId="2" borderId="0" xfId="0" applyFill="1"/>
    <xf numFmtId="0" fontId="6" fillId="2" borderId="0" xfId="0" applyFont="1" applyFill="1" applyAlignment="1">
      <alignment vertical="center"/>
    </xf>
    <xf numFmtId="0" fontId="7" fillId="2" borderId="0" xfId="0" applyFont="1" applyFill="1" applyAlignment="1">
      <alignment vertical="center"/>
    </xf>
    <xf numFmtId="41" fontId="0" fillId="2" borderId="0" xfId="2" applyFont="1" applyFill="1" applyProtection="1"/>
    <xf numFmtId="43" fontId="0" fillId="2" borderId="0" xfId="1" applyFont="1" applyFill="1" applyProtection="1"/>
    <xf numFmtId="164" fontId="0" fillId="2" borderId="0" xfId="1" applyNumberFormat="1" applyFont="1" applyFill="1" applyProtection="1"/>
    <xf numFmtId="41" fontId="3" fillId="2" borderId="0" xfId="2" applyFont="1" applyFill="1" applyProtection="1"/>
    <xf numFmtId="10" fontId="0" fillId="2" borderId="0" xfId="0" applyNumberFormat="1" applyFill="1"/>
    <xf numFmtId="164" fontId="3" fillId="2" borderId="0" xfId="1" applyNumberFormat="1" applyFont="1" applyFill="1" applyAlignment="1" applyProtection="1">
      <alignment horizontal="right" vertical="top"/>
    </xf>
    <xf numFmtId="41" fontId="0" fillId="0" borderId="0" xfId="2" applyFont="1" applyProtection="1"/>
    <xf numFmtId="164" fontId="0" fillId="2" borderId="0" xfId="1" applyNumberFormat="1" applyFont="1" applyFill="1" applyAlignment="1" applyProtection="1">
      <alignment horizontal="right" vertical="top"/>
      <protection locked="0"/>
    </xf>
    <xf numFmtId="164" fontId="0" fillId="2" borderId="0" xfId="1" applyNumberFormat="1" applyFont="1" applyFill="1" applyAlignment="1" applyProtection="1">
      <alignment horizontal="right" vertical="top"/>
    </xf>
    <xf numFmtId="166" fontId="0" fillId="2" borderId="3" xfId="3" applyNumberFormat="1" applyFont="1" applyFill="1" applyBorder="1" applyProtection="1"/>
    <xf numFmtId="41" fontId="3" fillId="0" borderId="3" xfId="2" applyFont="1" applyBorder="1" applyAlignment="1" applyProtection="1">
      <alignment horizontal="center" vertical="center" wrapText="1"/>
    </xf>
    <xf numFmtId="164" fontId="0" fillId="0" borderId="3" xfId="1" applyNumberFormat="1" applyFont="1" applyBorder="1" applyAlignment="1" applyProtection="1">
      <alignment horizontal="center" vertical="center"/>
    </xf>
    <xf numFmtId="43" fontId="0" fillId="0" borderId="0" xfId="1" applyFont="1" applyAlignment="1" applyProtection="1">
      <alignment horizontal="center" vertical="center"/>
    </xf>
    <xf numFmtId="41" fontId="3" fillId="2" borderId="0" xfId="2" applyFont="1" applyFill="1" applyBorder="1" applyAlignment="1" applyProtection="1">
      <alignment wrapText="1"/>
    </xf>
    <xf numFmtId="164" fontId="0" fillId="2" borderId="0" xfId="1" applyNumberFormat="1" applyFont="1" applyFill="1" applyBorder="1" applyProtection="1"/>
    <xf numFmtId="0" fontId="3" fillId="2" borderId="0" xfId="0" applyFont="1" applyFill="1" applyAlignment="1">
      <alignment horizontal="center" vertical="center"/>
    </xf>
    <xf numFmtId="0" fontId="3" fillId="0" borderId="0" xfId="0" applyFont="1" applyAlignment="1">
      <alignment horizontal="center" vertical="center"/>
    </xf>
    <xf numFmtId="41" fontId="0" fillId="0" borderId="4" xfId="2" applyFont="1" applyBorder="1" applyProtection="1"/>
    <xf numFmtId="43" fontId="0" fillId="0" borderId="4" xfId="1" applyFont="1" applyBorder="1" applyProtection="1"/>
    <xf numFmtId="43" fontId="0" fillId="0" borderId="4" xfId="2" applyNumberFormat="1" applyFont="1" applyBorder="1" applyProtection="1"/>
    <xf numFmtId="41" fontId="10" fillId="4" borderId="4" xfId="2" applyFont="1" applyFill="1" applyBorder="1" applyProtection="1"/>
    <xf numFmtId="43" fontId="10" fillId="4" borderId="4" xfId="1" applyFont="1" applyFill="1" applyBorder="1" applyProtection="1"/>
    <xf numFmtId="43" fontId="10" fillId="4" borderId="4" xfId="2" applyNumberFormat="1" applyFont="1" applyFill="1" applyBorder="1" applyProtection="1"/>
    <xf numFmtId="41" fontId="10" fillId="5" borderId="4" xfId="2" applyFont="1" applyFill="1" applyBorder="1" applyProtection="1">
      <protection locked="0"/>
    </xf>
    <xf numFmtId="164" fontId="0" fillId="2" borderId="0" xfId="0" applyNumberFormat="1" applyFill="1"/>
    <xf numFmtId="43" fontId="0" fillId="2" borderId="0" xfId="0" applyNumberFormat="1" applyFill="1"/>
    <xf numFmtId="41" fontId="0" fillId="2" borderId="0" xfId="0" applyNumberFormat="1" applyFill="1"/>
    <xf numFmtId="0" fontId="0" fillId="2" borderId="0" xfId="0" applyFill="1" applyAlignment="1">
      <alignment horizontal="center" vertical="center"/>
    </xf>
    <xf numFmtId="41" fontId="0" fillId="2" borderId="0" xfId="2" applyFont="1" applyFill="1" applyAlignment="1" applyProtection="1">
      <alignment horizontal="center" vertical="center"/>
    </xf>
    <xf numFmtId="10" fontId="0" fillId="2" borderId="0" xfId="0" applyNumberFormat="1" applyFill="1" applyAlignment="1">
      <alignment horizontal="center" vertical="center"/>
    </xf>
    <xf numFmtId="41" fontId="0" fillId="2" borderId="0" xfId="0" applyNumberFormat="1" applyFill="1" applyAlignment="1">
      <alignment horizontal="center" vertical="center"/>
    </xf>
    <xf numFmtId="0" fontId="0" fillId="0" borderId="0" xfId="0" applyAlignment="1">
      <alignment horizontal="center" vertical="center"/>
    </xf>
    <xf numFmtId="41" fontId="0" fillId="0" borderId="4" xfId="0" applyNumberFormat="1" applyBorder="1" applyAlignment="1">
      <alignment horizontal="center" vertical="center"/>
    </xf>
    <xf numFmtId="164" fontId="0" fillId="2" borderId="4" xfId="1" applyNumberFormat="1" applyFont="1" applyFill="1" applyBorder="1" applyAlignment="1" applyProtection="1">
      <alignment horizontal="center" vertical="center"/>
    </xf>
    <xf numFmtId="41" fontId="10" fillId="5" borderId="4" xfId="0" applyNumberFormat="1" applyFont="1" applyFill="1" applyBorder="1" applyAlignment="1">
      <alignment horizontal="center" vertical="center"/>
    </xf>
    <xf numFmtId="164" fontId="10" fillId="5" borderId="4" xfId="1" applyNumberFormat="1" applyFont="1" applyFill="1" applyBorder="1" applyAlignment="1" applyProtection="1">
      <alignment horizontal="center" vertical="center"/>
    </xf>
    <xf numFmtId="1" fontId="0" fillId="2" borderId="0" xfId="0" applyNumberFormat="1" applyFill="1"/>
    <xf numFmtId="10" fontId="0" fillId="0" borderId="0" xfId="0" applyNumberFormat="1"/>
    <xf numFmtId="43" fontId="0" fillId="0" borderId="0" xfId="1" applyFont="1" applyProtection="1"/>
    <xf numFmtId="164" fontId="0" fillId="0" borderId="0" xfId="1" applyNumberFormat="1" applyFont="1" applyProtection="1"/>
    <xf numFmtId="41" fontId="3" fillId="0" borderId="4" xfId="2" applyFont="1" applyBorder="1" applyProtection="1">
      <protection locked="0"/>
    </xf>
    <xf numFmtId="41" fontId="3" fillId="5" borderId="4" xfId="2" applyFont="1" applyFill="1" applyBorder="1" applyProtection="1">
      <protection locked="0"/>
    </xf>
    <xf numFmtId="41" fontId="3" fillId="2" borderId="3" xfId="2" applyFont="1" applyFill="1" applyBorder="1" applyAlignment="1" applyProtection="1">
      <alignment wrapText="1"/>
    </xf>
    <xf numFmtId="41" fontId="3" fillId="6" borderId="3" xfId="2" applyFont="1" applyFill="1" applyBorder="1" applyAlignment="1" applyProtection="1">
      <alignment horizontal="center" vertical="center"/>
    </xf>
    <xf numFmtId="41" fontId="3" fillId="6" borderId="3" xfId="2" applyFont="1" applyFill="1" applyBorder="1" applyAlignment="1" applyProtection="1">
      <alignment horizontal="center" vertical="center" wrapText="1"/>
    </xf>
    <xf numFmtId="165" fontId="3" fillId="6" borderId="1" xfId="2" applyNumberFormat="1" applyFont="1" applyFill="1" applyBorder="1" applyAlignment="1" applyProtection="1">
      <alignment horizontal="center" vertical="center" wrapText="1"/>
    </xf>
    <xf numFmtId="166" fontId="9" fillId="6" borderId="3" xfId="3" applyNumberFormat="1" applyFont="1" applyFill="1" applyBorder="1" applyAlignment="1" applyProtection="1">
      <alignment horizontal="center" vertical="center"/>
    </xf>
    <xf numFmtId="41" fontId="8" fillId="5" borderId="3" xfId="2"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wrapText="1"/>
      <protection locked="0"/>
    </xf>
    <xf numFmtId="0" fontId="3" fillId="0" borderId="0" xfId="0" applyFont="1"/>
    <xf numFmtId="0" fontId="12" fillId="2" borderId="0" xfId="0" applyFont="1" applyFill="1" applyAlignment="1">
      <alignment vertical="center"/>
    </xf>
    <xf numFmtId="0" fontId="3" fillId="2" borderId="0" xfId="0" applyFont="1" applyFill="1"/>
    <xf numFmtId="41" fontId="3" fillId="2" borderId="0" xfId="0" applyNumberFormat="1" applyFont="1" applyFill="1"/>
    <xf numFmtId="41" fontId="3" fillId="3" borderId="5" xfId="2" applyFont="1" applyFill="1" applyBorder="1" applyAlignment="1" applyProtection="1">
      <alignment horizontal="center" vertical="center" wrapText="1"/>
    </xf>
    <xf numFmtId="41" fontId="3" fillId="3" borderId="6" xfId="2" applyFont="1" applyFill="1" applyBorder="1" applyAlignment="1" applyProtection="1">
      <alignment horizontal="center" vertical="center" wrapText="1"/>
    </xf>
    <xf numFmtId="43" fontId="3" fillId="3" borderId="6" xfId="1" applyFont="1" applyFill="1" applyBorder="1" applyAlignment="1" applyProtection="1">
      <alignment horizontal="center" vertical="center" wrapText="1"/>
    </xf>
    <xf numFmtId="43" fontId="3" fillId="3" borderId="6" xfId="2" applyNumberFormat="1" applyFont="1" applyFill="1" applyBorder="1" applyAlignment="1" applyProtection="1">
      <alignment horizontal="center" vertical="center"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0" fillId="0" borderId="8" xfId="0" applyBorder="1"/>
    <xf numFmtId="164" fontId="0" fillId="2" borderId="9" xfId="1" applyNumberFormat="1" applyFont="1" applyFill="1" applyBorder="1" applyProtection="1"/>
    <xf numFmtId="0" fontId="10" fillId="4" borderId="8" xfId="0" applyFont="1" applyFill="1" applyBorder="1"/>
    <xf numFmtId="164" fontId="9" fillId="4" borderId="10" xfId="1" applyNumberFormat="1" applyFont="1" applyFill="1" applyBorder="1" applyAlignment="1" applyProtection="1">
      <alignment horizontal="center" vertical="center"/>
    </xf>
    <xf numFmtId="0" fontId="10" fillId="4" borderId="11" xfId="0" applyFont="1" applyFill="1" applyBorder="1"/>
    <xf numFmtId="41" fontId="10" fillId="4" borderId="12" xfId="2" applyFont="1" applyFill="1" applyBorder="1" applyProtection="1"/>
    <xf numFmtId="43" fontId="10" fillId="4" borderId="12" xfId="1" applyFont="1" applyFill="1" applyBorder="1" applyProtection="1"/>
    <xf numFmtId="43" fontId="10" fillId="4" borderId="12" xfId="2" applyNumberFormat="1" applyFont="1" applyFill="1" applyBorder="1" applyProtection="1"/>
    <xf numFmtId="164" fontId="9" fillId="4" borderId="13" xfId="1" applyNumberFormat="1" applyFont="1" applyFill="1" applyBorder="1" applyAlignment="1" applyProtection="1">
      <alignment horizontal="center" vertical="center"/>
    </xf>
    <xf numFmtId="41" fontId="3" fillId="3" borderId="6" xfId="2" applyFont="1" applyFill="1" applyBorder="1" applyAlignment="1" applyProtection="1">
      <alignment horizontal="center" vertical="center"/>
    </xf>
    <xf numFmtId="164" fontId="3" fillId="3" borderId="7" xfId="1" applyNumberFormat="1" applyFont="1" applyFill="1" applyBorder="1" applyAlignment="1" applyProtection="1">
      <alignment horizontal="center" vertical="center"/>
    </xf>
    <xf numFmtId="41" fontId="3" fillId="0" borderId="12" xfId="2" applyFont="1" applyBorder="1" applyAlignment="1" applyProtection="1">
      <alignment horizontal="center" vertical="center" wrapText="1"/>
    </xf>
    <xf numFmtId="9" fontId="0" fillId="2" borderId="0" xfId="0" applyNumberFormat="1" applyFill="1"/>
    <xf numFmtId="0" fontId="0" fillId="2" borderId="4" xfId="0" applyFill="1" applyBorder="1"/>
    <xf numFmtId="41" fontId="0" fillId="2" borderId="4" xfId="2" applyFont="1" applyFill="1" applyBorder="1" applyProtection="1"/>
    <xf numFmtId="43" fontId="0" fillId="2" borderId="5" xfId="1" applyFont="1" applyFill="1" applyBorder="1" applyAlignment="1" applyProtection="1">
      <alignment horizontal="center" vertical="center"/>
    </xf>
    <xf numFmtId="164" fontId="3" fillId="3" borderId="6" xfId="1" applyNumberFormat="1" applyFont="1" applyFill="1" applyBorder="1" applyAlignment="1" applyProtection="1">
      <alignment horizontal="center" vertical="center"/>
    </xf>
    <xf numFmtId="0" fontId="0" fillId="2" borderId="6" xfId="0" applyFill="1" applyBorder="1" applyAlignment="1">
      <alignment horizontal="center" vertical="center"/>
    </xf>
    <xf numFmtId="43" fontId="3" fillId="3" borderId="8" xfId="2" applyNumberFormat="1" applyFont="1" applyFill="1" applyBorder="1" applyAlignment="1" applyProtection="1">
      <alignment horizontal="center" vertical="center"/>
    </xf>
    <xf numFmtId="43" fontId="3" fillId="5" borderId="8" xfId="2" applyNumberFormat="1" applyFont="1" applyFill="1" applyBorder="1" applyAlignment="1" applyProtection="1">
      <alignment horizontal="center" vertical="center" wrapText="1"/>
    </xf>
    <xf numFmtId="43" fontId="3" fillId="3" borderId="11" xfId="2" applyNumberFormat="1" applyFont="1" applyFill="1" applyBorder="1" applyAlignment="1" applyProtection="1">
      <alignment horizontal="center" vertical="center" wrapText="1"/>
    </xf>
    <xf numFmtId="164" fontId="0" fillId="2" borderId="12" xfId="1" applyNumberFormat="1" applyFont="1" applyFill="1" applyBorder="1" applyAlignment="1" applyProtection="1">
      <alignment horizontal="center" vertical="center"/>
    </xf>
    <xf numFmtId="41" fontId="2" fillId="2" borderId="12" xfId="0" applyNumberFormat="1" applyFont="1" applyFill="1" applyBorder="1" applyAlignment="1">
      <alignment horizontal="center" vertical="center"/>
    </xf>
    <xf numFmtId="9" fontId="3" fillId="2" borderId="10" xfId="4" applyFont="1" applyFill="1" applyBorder="1"/>
    <xf numFmtId="9" fontId="3" fillId="2" borderId="13" xfId="4" applyFont="1" applyFill="1" applyBorder="1"/>
    <xf numFmtId="0" fontId="11" fillId="2" borderId="0" xfId="0" applyFont="1" applyFill="1"/>
    <xf numFmtId="0" fontId="0" fillId="2" borderId="0" xfId="0" applyFill="1" applyAlignment="1">
      <alignment horizontal="left" wrapText="1"/>
    </xf>
    <xf numFmtId="0" fontId="0" fillId="0" borderId="0" xfId="0" applyAlignment="1">
      <alignment horizontal="left" wrapText="1"/>
    </xf>
    <xf numFmtId="41" fontId="0" fillId="0" borderId="0" xfId="2" applyFont="1" applyAlignment="1" applyProtection="1">
      <alignment horizontal="left" wrapText="1"/>
    </xf>
    <xf numFmtId="0" fontId="4" fillId="2" borderId="0" xfId="0" applyFont="1" applyFill="1" applyAlignment="1">
      <alignment horizontal="center" vertical="center"/>
    </xf>
    <xf numFmtId="0" fontId="6" fillId="2" borderId="0" xfId="0" applyFont="1" applyFill="1" applyAlignment="1">
      <alignment horizontal="center" vertical="center"/>
    </xf>
    <xf numFmtId="0" fontId="3" fillId="0" borderId="0" xfId="0" applyFont="1" applyAlignment="1">
      <alignment horizontal="left"/>
    </xf>
  </cellXfs>
  <cellStyles count="5">
    <cellStyle name="Millares" xfId="1" builtinId="3"/>
    <cellStyle name="Millares [0]" xfId="2" builtinId="6"/>
    <cellStyle name="Moneda" xfId="3" builtinId="4"/>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161925</xdr:colOff>
      <xdr:row>4</xdr:row>
      <xdr:rowOff>57150</xdr:rowOff>
    </xdr:from>
    <xdr:to>
      <xdr:col>9</xdr:col>
      <xdr:colOff>847725</xdr:colOff>
      <xdr:row>10</xdr:row>
      <xdr:rowOff>247650</xdr:rowOff>
    </xdr:to>
    <xdr:pic>
      <xdr:nvPicPr>
        <xdr:cNvPr id="4" name="Imagen 3">
          <a:extLst>
            <a:ext uri="{FF2B5EF4-FFF2-40B4-BE49-F238E27FC236}">
              <a16:creationId xmlns:a16="http://schemas.microsoft.com/office/drawing/2014/main" id="{809B7910-3D53-46D2-BDB3-54DECF6EE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57150"/>
          <a:ext cx="1600200"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250A2-71E1-494C-959F-400194227A52}">
  <dimension ref="A1:T562"/>
  <sheetViews>
    <sheetView tabSelected="1" zoomScaleNormal="100" workbookViewId="0">
      <selection activeCell="B1" sqref="B1:G1"/>
    </sheetView>
  </sheetViews>
  <sheetFormatPr baseColWidth="10" defaultRowHeight="15" x14ac:dyDescent="0.25"/>
  <cols>
    <col min="1" max="1" width="9.28515625" style="2" customWidth="1"/>
    <col min="2" max="2" width="5.7109375" customWidth="1"/>
    <col min="3" max="3" width="16.42578125" style="11" customWidth="1"/>
    <col min="4" max="4" width="14.42578125" bestFit="1" customWidth="1"/>
    <col min="5" max="5" width="12.5703125" style="43" customWidth="1"/>
    <col min="6" max="6" width="19.42578125" style="11" customWidth="1"/>
    <col min="7" max="7" width="13.85546875" style="44" bestFit="1" customWidth="1"/>
    <col min="8" max="8" width="13.42578125" hidden="1" customWidth="1"/>
    <col min="9" max="9" width="13.7109375" style="54" bestFit="1" customWidth="1"/>
    <col min="10" max="10" width="13.28515625" bestFit="1" customWidth="1"/>
  </cols>
  <sheetData>
    <row r="1" spans="1:18" ht="57.75" customHeight="1" x14ac:dyDescent="0.25">
      <c r="B1" s="91" t="s">
        <v>22</v>
      </c>
      <c r="C1" s="91"/>
      <c r="D1" s="91"/>
      <c r="E1" s="91"/>
      <c r="F1" s="91"/>
      <c r="G1" s="91"/>
    </row>
    <row r="2" spans="1:18" ht="27.75" customHeight="1" x14ac:dyDescent="0.25">
      <c r="B2" s="92" t="s">
        <v>20</v>
      </c>
      <c r="C2" s="92"/>
      <c r="D2" s="92"/>
      <c r="E2" s="92"/>
      <c r="F2" s="92"/>
      <c r="G2" s="92"/>
    </row>
    <row r="3" spans="1:18" x14ac:dyDescent="0.25">
      <c r="B3" s="95" t="s">
        <v>21</v>
      </c>
      <c r="C3" s="95"/>
      <c r="D3" s="95"/>
      <c r="E3" s="95"/>
      <c r="F3" s="95"/>
      <c r="G3" s="95"/>
    </row>
    <row r="4" spans="1:18" x14ac:dyDescent="0.25">
      <c r="B4" s="95" t="s">
        <v>24</v>
      </c>
      <c r="C4" s="95"/>
      <c r="D4" s="95"/>
      <c r="E4" s="95"/>
      <c r="F4" s="95"/>
      <c r="G4" s="95"/>
    </row>
    <row r="5" spans="1:18" s="2" customFormat="1" ht="71.25" customHeight="1" x14ac:dyDescent="0.25">
      <c r="A5" s="93" t="s">
        <v>17</v>
      </c>
      <c r="B5" s="93"/>
      <c r="C5" s="93"/>
      <c r="D5" s="93"/>
      <c r="E5" s="93"/>
      <c r="F5" s="93"/>
      <c r="G5" s="93"/>
      <c r="H5" s="1"/>
      <c r="I5" s="55"/>
      <c r="J5" s="1"/>
      <c r="K5" s="1"/>
      <c r="L5" s="1"/>
      <c r="M5" s="1"/>
      <c r="N5" s="1"/>
    </row>
    <row r="6" spans="1:18" s="2" customFormat="1" ht="21.75" customHeight="1" x14ac:dyDescent="0.25">
      <c r="B6" s="3"/>
      <c r="C6" s="94" t="s">
        <v>0</v>
      </c>
      <c r="D6" s="94"/>
      <c r="E6" s="4"/>
      <c r="F6" s="4"/>
      <c r="G6" s="4"/>
      <c r="I6" s="56"/>
    </row>
    <row r="7" spans="1:18" s="2" customFormat="1" ht="15.75" thickBot="1" x14ac:dyDescent="0.3">
      <c r="C7" s="8" t="s">
        <v>25</v>
      </c>
      <c r="D7" s="76">
        <v>0.03</v>
      </c>
      <c r="E7" s="6"/>
      <c r="F7" s="5"/>
      <c r="G7" s="7"/>
      <c r="I7" s="56"/>
    </row>
    <row r="8" spans="1:18" ht="15.75" thickTop="1" x14ac:dyDescent="0.25">
      <c r="B8" s="2"/>
      <c r="C8" s="8" t="s">
        <v>1</v>
      </c>
      <c r="D8" s="9">
        <v>4.0000000000000001E-3</v>
      </c>
      <c r="E8" s="6"/>
      <c r="F8" s="50" t="s">
        <v>2</v>
      </c>
      <c r="G8" s="10"/>
      <c r="H8" s="2"/>
      <c r="I8" s="56"/>
      <c r="J8" s="2"/>
      <c r="K8" s="2"/>
      <c r="L8" s="2"/>
      <c r="M8" s="2"/>
      <c r="N8" s="2"/>
      <c r="O8" s="2"/>
      <c r="P8" s="2"/>
      <c r="Q8" s="2"/>
      <c r="R8" s="2"/>
    </row>
    <row r="9" spans="1:18" ht="15.75" thickBot="1" x14ac:dyDescent="0.3">
      <c r="B9" s="2"/>
      <c r="E9" s="6"/>
      <c r="F9" s="53">
        <v>4000</v>
      </c>
      <c r="G9" s="12"/>
      <c r="H9" s="2"/>
      <c r="I9" s="56"/>
      <c r="J9" s="2"/>
      <c r="K9" s="2"/>
      <c r="L9" s="2"/>
      <c r="M9" s="2"/>
      <c r="N9" s="2"/>
      <c r="O9" s="2"/>
      <c r="P9" s="2"/>
      <c r="Q9" s="2"/>
      <c r="R9" s="2"/>
    </row>
    <row r="10" spans="1:18" ht="22.5" customHeight="1" thickTop="1" thickBot="1" x14ac:dyDescent="0.3">
      <c r="B10" s="2"/>
      <c r="C10" s="48" t="s">
        <v>3</v>
      </c>
      <c r="D10" s="52">
        <v>10000</v>
      </c>
      <c r="E10" s="6"/>
      <c r="F10" s="5"/>
      <c r="G10" s="13"/>
      <c r="H10" s="2"/>
      <c r="I10" s="56"/>
      <c r="J10" s="2"/>
      <c r="K10" s="2"/>
      <c r="L10" s="2"/>
      <c r="M10" s="2"/>
      <c r="N10" s="2"/>
      <c r="O10" s="2"/>
      <c r="P10" s="2"/>
      <c r="Q10" s="2"/>
      <c r="R10" s="2"/>
    </row>
    <row r="11" spans="1:18" ht="22.5" customHeight="1" thickTop="1" thickBot="1" x14ac:dyDescent="0.3">
      <c r="B11" s="2"/>
      <c r="C11" s="14" t="s">
        <v>4</v>
      </c>
      <c r="D11" s="14">
        <f>+D10*$F$9</f>
        <v>40000000</v>
      </c>
      <c r="E11" s="6"/>
      <c r="F11" s="15" t="s">
        <v>5</v>
      </c>
      <c r="G11" s="7"/>
      <c r="H11" s="2"/>
      <c r="I11" s="56"/>
      <c r="J11" s="2"/>
      <c r="K11" s="2"/>
      <c r="L11" s="2"/>
      <c r="M11" s="2"/>
      <c r="N11" s="2"/>
      <c r="O11" s="2"/>
      <c r="P11" s="2"/>
      <c r="Q11" s="2"/>
      <c r="R11" s="2"/>
    </row>
    <row r="12" spans="1:18" ht="24.75" customHeight="1" thickTop="1" thickBot="1" x14ac:dyDescent="0.3">
      <c r="B12" s="2"/>
      <c r="C12" s="49" t="s">
        <v>19</v>
      </c>
      <c r="D12" s="16">
        <f>F9*49</f>
        <v>196000</v>
      </c>
      <c r="E12" s="17"/>
      <c r="F12" s="51">
        <f>+(F372)*F9</f>
        <v>103237571.88274597</v>
      </c>
      <c r="G12" s="7"/>
      <c r="H12" s="2"/>
      <c r="I12" s="56"/>
      <c r="J12" s="2"/>
      <c r="K12" s="2"/>
      <c r="L12" s="2"/>
      <c r="M12" s="2"/>
      <c r="N12" s="2"/>
      <c r="O12" s="2"/>
      <c r="P12" s="2"/>
      <c r="Q12" s="2"/>
      <c r="R12" s="2"/>
    </row>
    <row r="13" spans="1:18" ht="24.75" customHeight="1" thickTop="1" thickBot="1" x14ac:dyDescent="0.3">
      <c r="B13" s="2"/>
      <c r="C13" s="47" t="s">
        <v>6</v>
      </c>
      <c r="D13" s="14">
        <f>+D12+D11</f>
        <v>40196000</v>
      </c>
      <c r="E13" s="6"/>
      <c r="F13" s="5"/>
      <c r="G13" s="7"/>
      <c r="H13" s="2"/>
      <c r="I13" s="56"/>
      <c r="J13" s="2"/>
      <c r="K13" s="2"/>
      <c r="L13" s="2"/>
      <c r="M13" s="2"/>
      <c r="N13" s="2"/>
      <c r="O13" s="2"/>
      <c r="P13" s="2"/>
      <c r="Q13" s="2"/>
      <c r="R13" s="2"/>
    </row>
    <row r="14" spans="1:18" ht="16.5" thickTop="1" thickBot="1" x14ac:dyDescent="0.3">
      <c r="B14" s="2"/>
      <c r="C14" s="18"/>
      <c r="D14" s="19"/>
      <c r="E14" s="6"/>
      <c r="F14" s="5"/>
      <c r="G14" s="7"/>
      <c r="H14" s="2"/>
      <c r="I14" s="56"/>
      <c r="J14" s="2"/>
      <c r="K14" s="2"/>
      <c r="L14" s="2"/>
      <c r="M14" s="2"/>
      <c r="N14" s="2"/>
      <c r="O14" s="2"/>
      <c r="P14" s="2"/>
      <c r="Q14" s="2"/>
      <c r="R14" s="2"/>
    </row>
    <row r="15" spans="1:18" s="21" customFormat="1" ht="45" x14ac:dyDescent="0.25">
      <c r="A15" s="20"/>
      <c r="B15" s="58" t="s">
        <v>7</v>
      </c>
      <c r="C15" s="59" t="s">
        <v>8</v>
      </c>
      <c r="D15" s="60" t="s">
        <v>9</v>
      </c>
      <c r="E15" s="61" t="s">
        <v>10</v>
      </c>
      <c r="F15" s="62" t="s">
        <v>11</v>
      </c>
      <c r="G15" s="63" t="s">
        <v>23</v>
      </c>
      <c r="H15" s="20"/>
      <c r="I15" s="20"/>
      <c r="J15" s="20"/>
      <c r="K15" s="20"/>
      <c r="L15" s="20"/>
      <c r="M15" s="20"/>
      <c r="N15" s="20"/>
      <c r="O15" s="20"/>
      <c r="P15" s="20"/>
      <c r="Q15" s="20"/>
    </row>
    <row r="16" spans="1:18" hidden="1" x14ac:dyDescent="0.25">
      <c r="B16" s="64">
        <v>1</v>
      </c>
      <c r="C16" s="22">
        <f>+D10</f>
        <v>10000</v>
      </c>
      <c r="D16" s="23">
        <f t="shared" ref="D16:D79" si="0">+C16*$D$8</f>
        <v>40</v>
      </c>
      <c r="E16" s="24">
        <f>+D16</f>
        <v>40</v>
      </c>
      <c r="F16" s="45">
        <v>0</v>
      </c>
      <c r="G16" s="65"/>
      <c r="H16" s="2"/>
      <c r="I16" s="56"/>
      <c r="J16" s="2"/>
      <c r="K16" s="2"/>
      <c r="L16" s="2"/>
      <c r="M16" s="2"/>
      <c r="N16" s="2"/>
      <c r="O16" s="2"/>
      <c r="P16" s="2"/>
      <c r="Q16" s="2"/>
    </row>
    <row r="17" spans="2:17" hidden="1" x14ac:dyDescent="0.25">
      <c r="B17" s="64">
        <v>2</v>
      </c>
      <c r="C17" s="22">
        <f>+$D$10+E16-F16</f>
        <v>10040</v>
      </c>
      <c r="D17" s="23">
        <f t="shared" si="0"/>
        <v>40.160000000000004</v>
      </c>
      <c r="E17" s="24">
        <f>+E16+D17-F16</f>
        <v>80.16</v>
      </c>
      <c r="F17" s="45">
        <v>0</v>
      </c>
      <c r="G17" s="65"/>
      <c r="H17" s="2"/>
      <c r="I17" s="56"/>
      <c r="J17" s="2"/>
      <c r="K17" s="2"/>
      <c r="L17" s="2"/>
      <c r="M17" s="2"/>
      <c r="N17" s="2"/>
      <c r="O17" s="2"/>
      <c r="P17" s="2"/>
      <c r="Q17" s="2"/>
    </row>
    <row r="18" spans="2:17" hidden="1" x14ac:dyDescent="0.25">
      <c r="B18" s="64">
        <v>3</v>
      </c>
      <c r="C18" s="22">
        <f>+C17+D17-F17</f>
        <v>10080.16</v>
      </c>
      <c r="D18" s="23">
        <f t="shared" si="0"/>
        <v>40.320639999999997</v>
      </c>
      <c r="E18" s="24">
        <f>+E17+D18-F17</f>
        <v>120.48063999999999</v>
      </c>
      <c r="F18" s="45">
        <v>0</v>
      </c>
      <c r="G18" s="65"/>
      <c r="H18" s="2"/>
      <c r="I18" s="56"/>
      <c r="J18" s="2"/>
      <c r="K18" s="2"/>
      <c r="L18" s="2"/>
      <c r="M18" s="2"/>
      <c r="N18" s="2"/>
      <c r="O18" s="2"/>
      <c r="P18" s="2"/>
      <c r="Q18" s="2"/>
    </row>
    <row r="19" spans="2:17" hidden="1" x14ac:dyDescent="0.25">
      <c r="B19" s="64">
        <v>4</v>
      </c>
      <c r="C19" s="22">
        <f>+C18+D18-F18</f>
        <v>10120.48064</v>
      </c>
      <c r="D19" s="23">
        <f t="shared" si="0"/>
        <v>40.481922560000001</v>
      </c>
      <c r="E19" s="24">
        <f>+E18+D19-F18</f>
        <v>160.96256255999998</v>
      </c>
      <c r="F19" s="45">
        <v>0</v>
      </c>
      <c r="G19" s="65"/>
      <c r="H19" s="2"/>
      <c r="I19" s="56"/>
      <c r="J19" s="2"/>
      <c r="K19" s="2"/>
      <c r="L19" s="2"/>
      <c r="M19" s="2"/>
      <c r="N19" s="2"/>
      <c r="O19" s="2"/>
      <c r="P19" s="2"/>
      <c r="Q19" s="2"/>
    </row>
    <row r="20" spans="2:17" hidden="1" x14ac:dyDescent="0.25">
      <c r="B20" s="64">
        <v>5</v>
      </c>
      <c r="C20" s="22">
        <f t="shared" ref="C20:C83" si="1">+C19+D19-F19</f>
        <v>10160.96256256</v>
      </c>
      <c r="D20" s="23">
        <f t="shared" si="0"/>
        <v>40.64385025024</v>
      </c>
      <c r="E20" s="24">
        <f t="shared" ref="E20:E83" si="2">+E19+D20-F19</f>
        <v>201.60641281023999</v>
      </c>
      <c r="F20" s="45">
        <v>0</v>
      </c>
      <c r="G20" s="65"/>
      <c r="H20" s="2"/>
      <c r="I20" s="56"/>
      <c r="J20" s="2"/>
      <c r="K20" s="2"/>
      <c r="L20" s="2"/>
      <c r="M20" s="2"/>
      <c r="N20" s="2"/>
      <c r="O20" s="2"/>
      <c r="P20" s="2"/>
      <c r="Q20" s="2"/>
    </row>
    <row r="21" spans="2:17" hidden="1" x14ac:dyDescent="0.25">
      <c r="B21" s="64">
        <v>6</v>
      </c>
      <c r="C21" s="22">
        <f t="shared" si="1"/>
        <v>10201.606412810241</v>
      </c>
      <c r="D21" s="23">
        <f t="shared" si="0"/>
        <v>40.806425651240964</v>
      </c>
      <c r="E21" s="24">
        <f t="shared" si="2"/>
        <v>242.41283846148096</v>
      </c>
      <c r="F21" s="45">
        <v>0</v>
      </c>
      <c r="G21" s="65"/>
      <c r="H21" s="2"/>
      <c r="I21" s="56"/>
      <c r="J21" s="2"/>
      <c r="K21" s="2"/>
      <c r="L21" s="2"/>
      <c r="M21" s="2"/>
      <c r="N21" s="2"/>
      <c r="O21" s="2"/>
      <c r="P21" s="2"/>
      <c r="Q21" s="2"/>
    </row>
    <row r="22" spans="2:17" hidden="1" x14ac:dyDescent="0.25">
      <c r="B22" s="64">
        <v>7</v>
      </c>
      <c r="C22" s="22">
        <f t="shared" si="1"/>
        <v>10242.412838461481</v>
      </c>
      <c r="D22" s="23">
        <f t="shared" si="0"/>
        <v>40.969651353845926</v>
      </c>
      <c r="E22" s="24">
        <f t="shared" si="2"/>
        <v>283.38248981532689</v>
      </c>
      <c r="F22" s="45">
        <v>0</v>
      </c>
      <c r="G22" s="65"/>
      <c r="H22" s="2"/>
      <c r="I22" s="56"/>
      <c r="J22" s="2"/>
      <c r="K22" s="2"/>
      <c r="L22" s="2"/>
      <c r="M22" s="2"/>
      <c r="N22" s="2"/>
      <c r="O22" s="2"/>
      <c r="P22" s="2"/>
      <c r="Q22" s="2"/>
    </row>
    <row r="23" spans="2:17" hidden="1" x14ac:dyDescent="0.25">
      <c r="B23" s="64">
        <v>8</v>
      </c>
      <c r="C23" s="22">
        <f t="shared" si="1"/>
        <v>10283.382489815327</v>
      </c>
      <c r="D23" s="23">
        <f t="shared" si="0"/>
        <v>41.13352995926131</v>
      </c>
      <c r="E23" s="24">
        <f t="shared" si="2"/>
        <v>324.51601977458819</v>
      </c>
      <c r="F23" s="45">
        <v>0</v>
      </c>
      <c r="G23" s="65"/>
      <c r="H23" s="2"/>
      <c r="I23" s="56"/>
      <c r="J23" s="2"/>
      <c r="K23" s="2"/>
      <c r="L23" s="2"/>
      <c r="M23" s="2"/>
      <c r="N23" s="2"/>
      <c r="O23" s="2"/>
      <c r="P23" s="2"/>
      <c r="Q23" s="2"/>
    </row>
    <row r="24" spans="2:17" hidden="1" x14ac:dyDescent="0.25">
      <c r="B24" s="64">
        <v>9</v>
      </c>
      <c r="C24" s="22">
        <f t="shared" si="1"/>
        <v>10324.516019774588</v>
      </c>
      <c r="D24" s="23">
        <f t="shared" si="0"/>
        <v>41.298064079098353</v>
      </c>
      <c r="E24" s="24">
        <f t="shared" si="2"/>
        <v>365.81408385368655</v>
      </c>
      <c r="F24" s="45">
        <v>0</v>
      </c>
      <c r="G24" s="65"/>
      <c r="H24" s="2"/>
      <c r="I24" s="56"/>
      <c r="J24" s="2"/>
      <c r="K24" s="2"/>
      <c r="L24" s="2"/>
      <c r="M24" s="2"/>
      <c r="N24" s="2"/>
      <c r="O24" s="2"/>
      <c r="P24" s="2"/>
      <c r="Q24" s="2"/>
    </row>
    <row r="25" spans="2:17" hidden="1" x14ac:dyDescent="0.25">
      <c r="B25" s="64">
        <v>10</v>
      </c>
      <c r="C25" s="22">
        <f t="shared" si="1"/>
        <v>10365.814083853686</v>
      </c>
      <c r="D25" s="23">
        <f t="shared" si="0"/>
        <v>41.463256335414741</v>
      </c>
      <c r="E25" s="24">
        <f t="shared" si="2"/>
        <v>407.27734018910132</v>
      </c>
      <c r="F25" s="45">
        <v>0</v>
      </c>
      <c r="G25" s="65"/>
      <c r="H25" s="2"/>
      <c r="I25" s="56"/>
      <c r="J25" s="2"/>
      <c r="K25" s="2"/>
      <c r="L25" s="2"/>
      <c r="M25" s="2"/>
      <c r="N25" s="2"/>
      <c r="O25" s="2"/>
      <c r="P25" s="2"/>
      <c r="Q25" s="2"/>
    </row>
    <row r="26" spans="2:17" hidden="1" x14ac:dyDescent="0.25">
      <c r="B26" s="64">
        <v>11</v>
      </c>
      <c r="C26" s="22">
        <f t="shared" si="1"/>
        <v>10407.277340189101</v>
      </c>
      <c r="D26" s="23">
        <f t="shared" si="0"/>
        <v>41.629109360756402</v>
      </c>
      <c r="E26" s="24">
        <f t="shared" si="2"/>
        <v>448.90644954985771</v>
      </c>
      <c r="F26" s="45">
        <v>0</v>
      </c>
      <c r="G26" s="65"/>
      <c r="H26" s="2"/>
      <c r="I26" s="56"/>
      <c r="J26" s="2"/>
      <c r="K26" s="2"/>
      <c r="L26" s="2"/>
      <c r="M26" s="2"/>
      <c r="N26" s="2"/>
      <c r="O26" s="2"/>
      <c r="P26" s="2"/>
      <c r="Q26" s="2"/>
    </row>
    <row r="27" spans="2:17" hidden="1" x14ac:dyDescent="0.25">
      <c r="B27" s="64">
        <v>12</v>
      </c>
      <c r="C27" s="22">
        <f t="shared" si="1"/>
        <v>10448.906449549857</v>
      </c>
      <c r="D27" s="23">
        <f t="shared" si="0"/>
        <v>41.795625798199431</v>
      </c>
      <c r="E27" s="24">
        <f>+E26+D27-F26</f>
        <v>490.70207534805712</v>
      </c>
      <c r="F27" s="45">
        <v>0</v>
      </c>
      <c r="G27" s="65"/>
      <c r="H27" s="2"/>
      <c r="I27" s="56"/>
      <c r="J27" s="2"/>
      <c r="K27" s="2"/>
      <c r="L27" s="2"/>
      <c r="M27" s="2"/>
      <c r="N27" s="2"/>
      <c r="O27" s="2"/>
      <c r="P27" s="2"/>
      <c r="Q27" s="2"/>
    </row>
    <row r="28" spans="2:17" hidden="1" x14ac:dyDescent="0.25">
      <c r="B28" s="64">
        <v>13</v>
      </c>
      <c r="C28" s="22">
        <f t="shared" si="1"/>
        <v>10490.702075348056</v>
      </c>
      <c r="D28" s="23">
        <f t="shared" si="0"/>
        <v>41.962808301392222</v>
      </c>
      <c r="E28" s="24">
        <f>+E27+D28-F27</f>
        <v>532.66488364944939</v>
      </c>
      <c r="F28" s="45">
        <v>0</v>
      </c>
      <c r="G28" s="65"/>
      <c r="H28" s="2"/>
      <c r="I28" s="56"/>
      <c r="J28" s="2"/>
      <c r="K28" s="2"/>
      <c r="L28" s="2"/>
      <c r="M28" s="2"/>
      <c r="N28" s="2"/>
      <c r="O28" s="2"/>
      <c r="P28" s="2"/>
      <c r="Q28" s="2"/>
    </row>
    <row r="29" spans="2:17" hidden="1" x14ac:dyDescent="0.25">
      <c r="B29" s="64">
        <v>14</v>
      </c>
      <c r="C29" s="22">
        <f t="shared" si="1"/>
        <v>10532.664883649448</v>
      </c>
      <c r="D29" s="23">
        <f t="shared" si="0"/>
        <v>42.13065953459779</v>
      </c>
      <c r="E29" s="24">
        <f t="shared" si="2"/>
        <v>574.79554318404723</v>
      </c>
      <c r="F29" s="45">
        <v>0</v>
      </c>
      <c r="G29" s="65"/>
      <c r="H29" s="2"/>
      <c r="I29" s="56"/>
      <c r="J29" s="2"/>
      <c r="K29" s="2"/>
      <c r="L29" s="2"/>
      <c r="M29" s="2"/>
      <c r="N29" s="2"/>
      <c r="O29" s="2"/>
      <c r="P29" s="2"/>
      <c r="Q29" s="2"/>
    </row>
    <row r="30" spans="2:17" hidden="1" x14ac:dyDescent="0.25">
      <c r="B30" s="64">
        <v>15</v>
      </c>
      <c r="C30" s="22">
        <f t="shared" si="1"/>
        <v>10574.795543184046</v>
      </c>
      <c r="D30" s="23">
        <f t="shared" si="0"/>
        <v>42.299182172736181</v>
      </c>
      <c r="E30" s="24">
        <f t="shared" si="2"/>
        <v>617.09472535678344</v>
      </c>
      <c r="F30" s="45">
        <v>0</v>
      </c>
      <c r="G30" s="65"/>
      <c r="H30" s="2"/>
      <c r="I30" s="56"/>
      <c r="J30" s="2"/>
      <c r="K30" s="2"/>
      <c r="L30" s="2"/>
      <c r="M30" s="2"/>
      <c r="N30" s="2"/>
      <c r="O30" s="2"/>
      <c r="P30" s="2"/>
      <c r="Q30" s="2"/>
    </row>
    <row r="31" spans="2:17" hidden="1" x14ac:dyDescent="0.25">
      <c r="B31" s="64">
        <v>16</v>
      </c>
      <c r="C31" s="22">
        <f t="shared" si="1"/>
        <v>10617.094725356781</v>
      </c>
      <c r="D31" s="23">
        <f t="shared" si="0"/>
        <v>42.468378901427123</v>
      </c>
      <c r="E31" s="24">
        <f t="shared" si="2"/>
        <v>659.56310425821061</v>
      </c>
      <c r="F31" s="45">
        <v>0</v>
      </c>
      <c r="G31" s="65"/>
      <c r="H31" s="2"/>
      <c r="I31" s="56"/>
      <c r="J31" s="2"/>
      <c r="K31" s="2"/>
      <c r="L31" s="2"/>
      <c r="M31" s="2"/>
      <c r="N31" s="2"/>
      <c r="O31" s="2"/>
      <c r="P31" s="2"/>
      <c r="Q31" s="2"/>
    </row>
    <row r="32" spans="2:17" hidden="1" x14ac:dyDescent="0.25">
      <c r="B32" s="64">
        <v>17</v>
      </c>
      <c r="C32" s="22">
        <f t="shared" si="1"/>
        <v>10659.563104258208</v>
      </c>
      <c r="D32" s="23">
        <f t="shared" si="0"/>
        <v>42.638252417032831</v>
      </c>
      <c r="E32" s="24">
        <f t="shared" si="2"/>
        <v>702.20135667524346</v>
      </c>
      <c r="F32" s="45">
        <v>0</v>
      </c>
      <c r="G32" s="65"/>
      <c r="H32" s="2"/>
      <c r="I32" s="56"/>
      <c r="J32" s="2"/>
      <c r="K32" s="2"/>
      <c r="L32" s="2"/>
      <c r="M32" s="2"/>
      <c r="N32" s="2"/>
      <c r="O32" s="2"/>
      <c r="P32" s="2"/>
      <c r="Q32" s="2"/>
    </row>
    <row r="33" spans="2:17" hidden="1" x14ac:dyDescent="0.25">
      <c r="B33" s="64">
        <v>18</v>
      </c>
      <c r="C33" s="22">
        <f t="shared" si="1"/>
        <v>10702.201356675241</v>
      </c>
      <c r="D33" s="23">
        <f t="shared" si="0"/>
        <v>42.808805426700964</v>
      </c>
      <c r="E33" s="24">
        <f t="shared" si="2"/>
        <v>745.01016210194439</v>
      </c>
      <c r="F33" s="45">
        <v>0</v>
      </c>
      <c r="G33" s="65"/>
      <c r="H33" s="2"/>
      <c r="I33" s="56"/>
      <c r="J33" s="2"/>
      <c r="K33" s="2"/>
      <c r="L33" s="2"/>
      <c r="M33" s="2"/>
      <c r="N33" s="2"/>
      <c r="O33" s="2"/>
      <c r="P33" s="2"/>
      <c r="Q33" s="2"/>
    </row>
    <row r="34" spans="2:17" hidden="1" x14ac:dyDescent="0.25">
      <c r="B34" s="64">
        <v>19</v>
      </c>
      <c r="C34" s="22">
        <f t="shared" si="1"/>
        <v>10745.010162101942</v>
      </c>
      <c r="D34" s="23">
        <f t="shared" si="0"/>
        <v>42.980040648407773</v>
      </c>
      <c r="E34" s="24">
        <f t="shared" si="2"/>
        <v>787.99020275035218</v>
      </c>
      <c r="F34" s="45">
        <v>0</v>
      </c>
      <c r="G34" s="65"/>
      <c r="H34" s="2"/>
      <c r="I34" s="56"/>
      <c r="J34" s="2"/>
      <c r="K34" s="2"/>
      <c r="L34" s="2"/>
      <c r="M34" s="2"/>
      <c r="N34" s="2"/>
      <c r="O34" s="2"/>
      <c r="P34" s="2"/>
      <c r="Q34" s="2"/>
    </row>
    <row r="35" spans="2:17" hidden="1" x14ac:dyDescent="0.25">
      <c r="B35" s="64">
        <v>20</v>
      </c>
      <c r="C35" s="22">
        <f t="shared" si="1"/>
        <v>10787.99020275035</v>
      </c>
      <c r="D35" s="23">
        <f t="shared" si="0"/>
        <v>43.151960811001402</v>
      </c>
      <c r="E35" s="24">
        <f t="shared" si="2"/>
        <v>831.14216356135353</v>
      </c>
      <c r="F35" s="45">
        <v>0</v>
      </c>
      <c r="G35" s="65"/>
      <c r="H35" s="2"/>
      <c r="I35" s="56"/>
      <c r="J35" s="2"/>
      <c r="K35" s="2"/>
      <c r="L35" s="2"/>
      <c r="M35" s="2"/>
      <c r="N35" s="2"/>
      <c r="O35" s="2"/>
      <c r="P35" s="2"/>
      <c r="Q35" s="2"/>
    </row>
    <row r="36" spans="2:17" hidden="1" x14ac:dyDescent="0.25">
      <c r="B36" s="64">
        <v>21</v>
      </c>
      <c r="C36" s="22">
        <f t="shared" si="1"/>
        <v>10831.142163561351</v>
      </c>
      <c r="D36" s="23">
        <f t="shared" si="0"/>
        <v>43.324568654245404</v>
      </c>
      <c r="E36" s="24">
        <f t="shared" si="2"/>
        <v>874.46673221559888</v>
      </c>
      <c r="F36" s="45">
        <v>0</v>
      </c>
      <c r="G36" s="65">
        <f>+F37*F9</f>
        <v>1200000</v>
      </c>
      <c r="H36" s="2"/>
      <c r="I36" s="56"/>
      <c r="J36" s="2"/>
      <c r="K36" s="2"/>
      <c r="L36" s="2"/>
      <c r="M36" s="2"/>
      <c r="N36" s="2"/>
      <c r="O36" s="2"/>
      <c r="P36" s="2"/>
      <c r="Q36" s="2"/>
    </row>
    <row r="37" spans="2:17" ht="18.75" x14ac:dyDescent="0.25">
      <c r="B37" s="66">
        <v>22</v>
      </c>
      <c r="C37" s="25">
        <f>+C36+D36-F36</f>
        <v>10874.466732215596</v>
      </c>
      <c r="D37" s="26">
        <f>+C37*$D$8</f>
        <v>43.497866928862386</v>
      </c>
      <c r="E37" s="27">
        <f>+E36+D37-F36</f>
        <v>917.96459914446132</v>
      </c>
      <c r="F37" s="28">
        <f>D10*D7</f>
        <v>300</v>
      </c>
      <c r="G37" s="67">
        <v>1</v>
      </c>
      <c r="H37" s="2"/>
      <c r="I37" s="56"/>
      <c r="J37" s="2"/>
      <c r="K37" s="2"/>
      <c r="L37" s="2"/>
      <c r="M37" s="2"/>
      <c r="N37" s="2"/>
      <c r="O37" s="2"/>
      <c r="P37" s="2"/>
      <c r="Q37" s="2"/>
    </row>
    <row r="38" spans="2:17" hidden="1" x14ac:dyDescent="0.25">
      <c r="B38" s="64">
        <v>23</v>
      </c>
      <c r="C38" s="22">
        <f>+C37+D37-F37</f>
        <v>10617.964599144459</v>
      </c>
      <c r="D38" s="23">
        <f t="shared" si="0"/>
        <v>42.471858396577836</v>
      </c>
      <c r="E38" s="24">
        <f t="shared" si="2"/>
        <v>660.4364575410392</v>
      </c>
      <c r="F38" s="45">
        <v>0</v>
      </c>
      <c r="G38" s="65"/>
      <c r="H38" s="2"/>
      <c r="I38" s="56"/>
      <c r="J38" s="2"/>
      <c r="K38" s="2"/>
      <c r="L38" s="2"/>
      <c r="M38" s="2"/>
      <c r="N38" s="2"/>
      <c r="O38" s="2"/>
      <c r="P38" s="2"/>
      <c r="Q38" s="2"/>
    </row>
    <row r="39" spans="2:17" hidden="1" x14ac:dyDescent="0.25">
      <c r="B39" s="64">
        <v>24</v>
      </c>
      <c r="C39" s="22">
        <f>+C38+D38-F38</f>
        <v>10660.436457541038</v>
      </c>
      <c r="D39" s="23">
        <f t="shared" si="0"/>
        <v>42.641745830164155</v>
      </c>
      <c r="E39" s="24">
        <f t="shared" si="2"/>
        <v>703.07820337120336</v>
      </c>
      <c r="F39" s="45">
        <v>0</v>
      </c>
      <c r="G39" s="65"/>
      <c r="H39" s="2"/>
      <c r="I39" s="56"/>
      <c r="J39" s="2"/>
      <c r="K39" s="2"/>
      <c r="L39" s="2"/>
      <c r="M39" s="2"/>
      <c r="N39" s="2"/>
      <c r="O39" s="2"/>
      <c r="P39" s="2"/>
      <c r="Q39" s="2"/>
    </row>
    <row r="40" spans="2:17" hidden="1" x14ac:dyDescent="0.25">
      <c r="B40" s="64">
        <v>25</v>
      </c>
      <c r="C40" s="22">
        <f t="shared" si="1"/>
        <v>10703.078203371202</v>
      </c>
      <c r="D40" s="23">
        <f t="shared" si="0"/>
        <v>42.812312813484809</v>
      </c>
      <c r="E40" s="24">
        <f t="shared" si="2"/>
        <v>745.89051618468818</v>
      </c>
      <c r="F40" s="45">
        <v>0</v>
      </c>
      <c r="G40" s="65"/>
      <c r="H40" s="2"/>
      <c r="I40" s="56"/>
      <c r="J40" s="2"/>
      <c r="K40" s="2"/>
      <c r="L40" s="2"/>
      <c r="M40" s="2"/>
      <c r="N40" s="2"/>
      <c r="O40" s="2"/>
      <c r="P40" s="2"/>
      <c r="Q40" s="2"/>
    </row>
    <row r="41" spans="2:17" hidden="1" x14ac:dyDescent="0.25">
      <c r="B41" s="64">
        <v>26</v>
      </c>
      <c r="C41" s="22">
        <f t="shared" si="1"/>
        <v>10745.890516184687</v>
      </c>
      <c r="D41" s="23">
        <f t="shared" si="0"/>
        <v>42.983562064738749</v>
      </c>
      <c r="E41" s="24">
        <f t="shared" si="2"/>
        <v>788.87407824942693</v>
      </c>
      <c r="F41" s="45">
        <v>0</v>
      </c>
      <c r="G41" s="65"/>
      <c r="H41" s="2"/>
      <c r="I41" s="56"/>
      <c r="J41" s="2"/>
      <c r="K41" s="2"/>
      <c r="L41" s="2"/>
      <c r="M41" s="2"/>
      <c r="N41" s="2"/>
      <c r="O41" s="2"/>
      <c r="P41" s="2"/>
      <c r="Q41" s="2"/>
    </row>
    <row r="42" spans="2:17" hidden="1" x14ac:dyDescent="0.25">
      <c r="B42" s="64">
        <v>27</v>
      </c>
      <c r="C42" s="22">
        <f t="shared" si="1"/>
        <v>10788.874078249426</v>
      </c>
      <c r="D42" s="23">
        <f t="shared" si="0"/>
        <v>43.155496312997705</v>
      </c>
      <c r="E42" s="24">
        <f t="shared" si="2"/>
        <v>832.02957456242461</v>
      </c>
      <c r="F42" s="45">
        <v>0</v>
      </c>
      <c r="G42" s="65"/>
      <c r="H42" s="2"/>
      <c r="I42" s="56"/>
      <c r="J42" s="2"/>
      <c r="K42" s="2"/>
      <c r="L42" s="2"/>
      <c r="M42" s="2"/>
      <c r="N42" s="2"/>
      <c r="O42" s="2"/>
      <c r="P42" s="2"/>
      <c r="Q42" s="2"/>
    </row>
    <row r="43" spans="2:17" hidden="1" x14ac:dyDescent="0.25">
      <c r="B43" s="64">
        <v>28</v>
      </c>
      <c r="C43" s="22">
        <f t="shared" si="1"/>
        <v>10832.029574562424</v>
      </c>
      <c r="D43" s="23">
        <f t="shared" si="0"/>
        <v>43.328118298249699</v>
      </c>
      <c r="E43" s="24">
        <f t="shared" si="2"/>
        <v>875.35769286067432</v>
      </c>
      <c r="F43" s="45">
        <v>0</v>
      </c>
      <c r="G43" s="65"/>
      <c r="H43" s="2"/>
      <c r="I43" s="56"/>
      <c r="J43" s="2"/>
      <c r="K43" s="2"/>
      <c r="L43" s="2"/>
      <c r="M43" s="2"/>
      <c r="N43" s="2"/>
      <c r="O43" s="2"/>
      <c r="P43" s="2"/>
      <c r="Q43" s="2"/>
    </row>
    <row r="44" spans="2:17" hidden="1" x14ac:dyDescent="0.25">
      <c r="B44" s="64">
        <v>29</v>
      </c>
      <c r="C44" s="22">
        <f t="shared" si="1"/>
        <v>10875.357692860674</v>
      </c>
      <c r="D44" s="23">
        <f t="shared" si="0"/>
        <v>43.501430771442699</v>
      </c>
      <c r="E44" s="24">
        <f t="shared" si="2"/>
        <v>918.85912363211696</v>
      </c>
      <c r="F44" s="45">
        <v>0</v>
      </c>
      <c r="G44" s="65"/>
      <c r="H44" s="2"/>
      <c r="I44" s="56"/>
      <c r="J44" s="2"/>
      <c r="K44" s="2"/>
      <c r="L44" s="2"/>
      <c r="M44" s="2"/>
      <c r="N44" s="2"/>
      <c r="O44" s="2"/>
      <c r="P44" s="2"/>
      <c r="Q44" s="2"/>
    </row>
    <row r="45" spans="2:17" hidden="1" x14ac:dyDescent="0.25">
      <c r="B45" s="64">
        <v>30</v>
      </c>
      <c r="C45" s="22">
        <f t="shared" si="1"/>
        <v>10918.859123632117</v>
      </c>
      <c r="D45" s="23">
        <f t="shared" si="0"/>
        <v>43.675436494528469</v>
      </c>
      <c r="E45" s="24">
        <f t="shared" si="2"/>
        <v>962.53456012664537</v>
      </c>
      <c r="F45" s="45">
        <v>0</v>
      </c>
      <c r="G45" s="65"/>
      <c r="H45" s="2"/>
      <c r="I45" s="56"/>
      <c r="J45" s="2"/>
      <c r="K45" s="2"/>
      <c r="L45" s="2"/>
      <c r="M45" s="2"/>
      <c r="N45" s="2"/>
      <c r="O45" s="2"/>
      <c r="P45" s="2"/>
      <c r="Q45" s="2"/>
    </row>
    <row r="46" spans="2:17" hidden="1" x14ac:dyDescent="0.25">
      <c r="B46" s="64">
        <v>31</v>
      </c>
      <c r="C46" s="22">
        <f t="shared" si="1"/>
        <v>10962.534560126645</v>
      </c>
      <c r="D46" s="23">
        <f t="shared" si="0"/>
        <v>43.850138240506581</v>
      </c>
      <c r="E46" s="24">
        <f t="shared" si="2"/>
        <v>1006.3846983671519</v>
      </c>
      <c r="F46" s="45">
        <v>0</v>
      </c>
      <c r="G46" s="65"/>
      <c r="H46" s="7"/>
      <c r="I46" s="56"/>
      <c r="J46" s="2"/>
      <c r="K46" s="2"/>
      <c r="L46" s="2"/>
      <c r="M46" s="2"/>
      <c r="N46" s="2"/>
      <c r="O46" s="2"/>
      <c r="P46" s="2"/>
      <c r="Q46" s="2"/>
    </row>
    <row r="47" spans="2:17" hidden="1" x14ac:dyDescent="0.25">
      <c r="B47" s="64">
        <v>32</v>
      </c>
      <c r="C47" s="22">
        <f t="shared" si="1"/>
        <v>11006.384698367152</v>
      </c>
      <c r="D47" s="23">
        <f t="shared" si="0"/>
        <v>44.025538793468606</v>
      </c>
      <c r="E47" s="24">
        <f t="shared" si="2"/>
        <v>1050.4102371606205</v>
      </c>
      <c r="F47" s="45">
        <v>0</v>
      </c>
      <c r="G47" s="65"/>
      <c r="H47" s="2"/>
      <c r="I47" s="56"/>
      <c r="J47" s="2"/>
      <c r="K47" s="2"/>
      <c r="L47" s="2"/>
      <c r="M47" s="2"/>
      <c r="N47" s="2"/>
      <c r="O47" s="2"/>
      <c r="P47" s="2"/>
      <c r="Q47" s="2"/>
    </row>
    <row r="48" spans="2:17" hidden="1" x14ac:dyDescent="0.25">
      <c r="B48" s="64">
        <v>33</v>
      </c>
      <c r="C48" s="22">
        <f t="shared" si="1"/>
        <v>11050.41023716062</v>
      </c>
      <c r="D48" s="23">
        <f t="shared" si="0"/>
        <v>44.201640948642485</v>
      </c>
      <c r="E48" s="24">
        <f t="shared" si="2"/>
        <v>1094.611878109263</v>
      </c>
      <c r="F48" s="45">
        <v>0</v>
      </c>
      <c r="G48" s="65"/>
      <c r="H48" s="7"/>
      <c r="I48" s="56"/>
      <c r="J48" s="2"/>
      <c r="K48" s="2"/>
      <c r="L48" s="2"/>
      <c r="M48" s="2"/>
      <c r="N48" s="2"/>
      <c r="O48" s="2"/>
      <c r="P48" s="2"/>
      <c r="Q48" s="2"/>
    </row>
    <row r="49" spans="2:17" hidden="1" x14ac:dyDescent="0.25">
      <c r="B49" s="64">
        <v>34</v>
      </c>
      <c r="C49" s="22">
        <f t="shared" si="1"/>
        <v>11094.611878109263</v>
      </c>
      <c r="D49" s="23">
        <f t="shared" si="0"/>
        <v>44.378447512437049</v>
      </c>
      <c r="E49" s="24">
        <f t="shared" si="2"/>
        <v>1138.9903256217001</v>
      </c>
      <c r="F49" s="45">
        <v>0</v>
      </c>
      <c r="G49" s="65"/>
      <c r="H49" s="7"/>
      <c r="I49" s="56"/>
      <c r="J49" s="2"/>
      <c r="K49" s="2"/>
      <c r="L49" s="2"/>
      <c r="M49" s="2"/>
      <c r="N49" s="2"/>
      <c r="O49" s="2"/>
      <c r="P49" s="2"/>
      <c r="Q49" s="2"/>
    </row>
    <row r="50" spans="2:17" hidden="1" x14ac:dyDescent="0.25">
      <c r="B50" s="64">
        <v>35</v>
      </c>
      <c r="C50" s="22">
        <f t="shared" si="1"/>
        <v>11138.9903256217</v>
      </c>
      <c r="D50" s="23">
        <f t="shared" si="0"/>
        <v>44.5559613024868</v>
      </c>
      <c r="E50" s="24">
        <f t="shared" si="2"/>
        <v>1183.5462869241869</v>
      </c>
      <c r="F50" s="45">
        <v>0</v>
      </c>
      <c r="G50" s="65"/>
      <c r="H50" s="2"/>
      <c r="I50" s="56"/>
      <c r="J50" s="2"/>
      <c r="K50" s="2"/>
      <c r="L50" s="2"/>
      <c r="M50" s="2"/>
      <c r="N50" s="2"/>
      <c r="O50" s="2"/>
      <c r="P50" s="2"/>
      <c r="Q50" s="2"/>
    </row>
    <row r="51" spans="2:17" hidden="1" x14ac:dyDescent="0.25">
      <c r="B51" s="64">
        <v>36</v>
      </c>
      <c r="C51" s="22">
        <f t="shared" si="1"/>
        <v>11183.546286924187</v>
      </c>
      <c r="D51" s="23">
        <f t="shared" si="0"/>
        <v>44.734185147696749</v>
      </c>
      <c r="E51" s="24">
        <f t="shared" si="2"/>
        <v>1228.2804720718837</v>
      </c>
      <c r="F51" s="45">
        <v>0</v>
      </c>
      <c r="G51" s="65"/>
      <c r="H51" s="29"/>
      <c r="I51" s="56"/>
      <c r="J51" s="2"/>
      <c r="K51" s="2"/>
      <c r="L51" s="2"/>
      <c r="M51" s="2"/>
      <c r="N51" s="2"/>
      <c r="O51" s="2"/>
      <c r="P51" s="2"/>
      <c r="Q51" s="2"/>
    </row>
    <row r="52" spans="2:17" hidden="1" x14ac:dyDescent="0.25">
      <c r="B52" s="64">
        <v>37</v>
      </c>
      <c r="C52" s="22">
        <f t="shared" si="1"/>
        <v>11228.280472071885</v>
      </c>
      <c r="D52" s="23">
        <f t="shared" si="0"/>
        <v>44.913121888287542</v>
      </c>
      <c r="E52" s="24">
        <f t="shared" si="2"/>
        <v>1273.1935939601713</v>
      </c>
      <c r="F52" s="45">
        <v>0</v>
      </c>
      <c r="G52" s="65"/>
      <c r="H52" s="2"/>
      <c r="I52" s="56"/>
      <c r="J52" s="2"/>
      <c r="K52" s="2"/>
      <c r="L52" s="2"/>
      <c r="M52" s="2"/>
      <c r="N52" s="2"/>
      <c r="O52" s="2"/>
      <c r="P52" s="2"/>
      <c r="Q52" s="2"/>
    </row>
    <row r="53" spans="2:17" hidden="1" x14ac:dyDescent="0.25">
      <c r="B53" s="64">
        <v>38</v>
      </c>
      <c r="C53" s="22">
        <f t="shared" si="1"/>
        <v>11273.193593960172</v>
      </c>
      <c r="D53" s="23">
        <f t="shared" si="0"/>
        <v>45.09277437584069</v>
      </c>
      <c r="E53" s="24">
        <f t="shared" si="2"/>
        <v>1318.2863683360119</v>
      </c>
      <c r="F53" s="45">
        <v>0</v>
      </c>
      <c r="G53" s="65"/>
      <c r="H53" s="2"/>
      <c r="I53" s="56"/>
      <c r="J53" s="2"/>
      <c r="K53" s="2"/>
      <c r="L53" s="2"/>
      <c r="M53" s="2"/>
      <c r="N53" s="2"/>
      <c r="O53" s="2"/>
      <c r="P53" s="2"/>
      <c r="Q53" s="2"/>
    </row>
    <row r="54" spans="2:17" hidden="1" x14ac:dyDescent="0.25">
      <c r="B54" s="64">
        <v>39</v>
      </c>
      <c r="C54" s="22">
        <f t="shared" si="1"/>
        <v>11318.286368336012</v>
      </c>
      <c r="D54" s="23">
        <f t="shared" si="0"/>
        <v>45.273145473344051</v>
      </c>
      <c r="E54" s="24">
        <f t="shared" si="2"/>
        <v>1363.5595138093561</v>
      </c>
      <c r="F54" s="45">
        <v>0</v>
      </c>
      <c r="G54" s="65"/>
      <c r="H54" s="2"/>
      <c r="I54" s="56"/>
      <c r="J54" s="2"/>
      <c r="K54" s="2"/>
      <c r="L54" s="2"/>
      <c r="M54" s="2"/>
      <c r="N54" s="2"/>
      <c r="O54" s="2"/>
      <c r="P54" s="2"/>
      <c r="Q54" s="2"/>
    </row>
    <row r="55" spans="2:17" hidden="1" x14ac:dyDescent="0.25">
      <c r="B55" s="64">
        <v>40</v>
      </c>
      <c r="C55" s="22">
        <f t="shared" si="1"/>
        <v>11363.559513809356</v>
      </c>
      <c r="D55" s="23">
        <f t="shared" si="0"/>
        <v>45.454238055237425</v>
      </c>
      <c r="E55" s="24">
        <f t="shared" si="2"/>
        <v>1409.0137518645936</v>
      </c>
      <c r="F55" s="45">
        <v>0</v>
      </c>
      <c r="G55" s="65"/>
      <c r="H55" s="2"/>
      <c r="I55" s="56"/>
      <c r="J55" s="2"/>
      <c r="K55" s="2"/>
      <c r="L55" s="2"/>
      <c r="M55" s="2"/>
      <c r="N55" s="2"/>
      <c r="O55" s="2"/>
      <c r="P55" s="2"/>
      <c r="Q55" s="2"/>
    </row>
    <row r="56" spans="2:17" hidden="1" x14ac:dyDescent="0.25">
      <c r="B56" s="64">
        <v>41</v>
      </c>
      <c r="C56" s="22">
        <f t="shared" si="1"/>
        <v>11409.013751864593</v>
      </c>
      <c r="D56" s="23">
        <f t="shared" si="0"/>
        <v>45.636055007458374</v>
      </c>
      <c r="E56" s="24">
        <f t="shared" si="2"/>
        <v>1454.6498068720521</v>
      </c>
      <c r="F56" s="45">
        <v>0</v>
      </c>
      <c r="G56" s="65"/>
      <c r="H56" s="2"/>
      <c r="I56" s="56"/>
      <c r="J56" s="2"/>
      <c r="K56" s="2"/>
      <c r="L56" s="2"/>
      <c r="M56" s="2"/>
      <c r="N56" s="2"/>
      <c r="O56" s="2"/>
      <c r="P56" s="2"/>
      <c r="Q56" s="2"/>
    </row>
    <row r="57" spans="2:17" hidden="1" x14ac:dyDescent="0.25">
      <c r="B57" s="64">
        <v>42</v>
      </c>
      <c r="C57" s="22">
        <f t="shared" si="1"/>
        <v>11454.649806872052</v>
      </c>
      <c r="D57" s="23">
        <f t="shared" si="0"/>
        <v>45.818599227488207</v>
      </c>
      <c r="E57" s="24">
        <f t="shared" si="2"/>
        <v>1500.4684060995403</v>
      </c>
      <c r="F57" s="45">
        <v>0</v>
      </c>
      <c r="G57" s="65"/>
      <c r="H57" s="2"/>
      <c r="I57" s="56"/>
      <c r="J57" s="2"/>
      <c r="K57" s="2"/>
      <c r="L57" s="2"/>
      <c r="M57" s="2"/>
      <c r="N57" s="2"/>
      <c r="O57" s="2"/>
      <c r="P57" s="2"/>
      <c r="Q57" s="2"/>
    </row>
    <row r="58" spans="2:17" hidden="1" x14ac:dyDescent="0.25">
      <c r="B58" s="64">
        <v>43</v>
      </c>
      <c r="C58" s="22">
        <f t="shared" si="1"/>
        <v>11500.468406099541</v>
      </c>
      <c r="D58" s="23">
        <f t="shared" si="0"/>
        <v>46.001873624398165</v>
      </c>
      <c r="E58" s="24">
        <f t="shared" si="2"/>
        <v>1546.4702797239383</v>
      </c>
      <c r="F58" s="45">
        <v>0</v>
      </c>
      <c r="G58" s="65"/>
      <c r="H58" s="2"/>
      <c r="I58" s="56"/>
      <c r="J58" s="2"/>
      <c r="K58" s="2"/>
      <c r="L58" s="2"/>
      <c r="M58" s="2"/>
      <c r="N58" s="2"/>
      <c r="O58" s="2"/>
      <c r="P58" s="2"/>
      <c r="Q58" s="2"/>
    </row>
    <row r="59" spans="2:17" ht="18.75" x14ac:dyDescent="0.25">
      <c r="B59" s="66">
        <v>44</v>
      </c>
      <c r="C59" s="25">
        <f t="shared" si="1"/>
        <v>11546.470279723939</v>
      </c>
      <c r="D59" s="26">
        <f t="shared" si="0"/>
        <v>46.185881118895757</v>
      </c>
      <c r="E59" s="27">
        <f t="shared" si="2"/>
        <v>1592.6561608428342</v>
      </c>
      <c r="F59" s="28">
        <f>F37</f>
        <v>300</v>
      </c>
      <c r="G59" s="67">
        <v>2</v>
      </c>
      <c r="H59" s="2"/>
      <c r="I59" s="56"/>
      <c r="J59" s="2"/>
      <c r="K59" s="2"/>
      <c r="L59" s="2"/>
      <c r="M59" s="2"/>
      <c r="N59" s="2"/>
      <c r="O59" s="2"/>
      <c r="P59" s="2"/>
      <c r="Q59" s="2"/>
    </row>
    <row r="60" spans="2:17" hidden="1" x14ac:dyDescent="0.25">
      <c r="B60" s="64">
        <v>45</v>
      </c>
      <c r="C60" s="22">
        <f t="shared" si="1"/>
        <v>11292.656160842835</v>
      </c>
      <c r="D60" s="23">
        <f t="shared" si="0"/>
        <v>45.17062464337134</v>
      </c>
      <c r="E60" s="24">
        <f t="shared" si="2"/>
        <v>1337.8267854862056</v>
      </c>
      <c r="F60" s="45">
        <v>0</v>
      </c>
      <c r="G60" s="65"/>
      <c r="H60" s="2"/>
      <c r="I60" s="56"/>
      <c r="J60" s="2"/>
      <c r="K60" s="2"/>
      <c r="L60" s="2"/>
      <c r="M60" s="2"/>
      <c r="N60" s="2"/>
      <c r="O60" s="2"/>
      <c r="P60" s="2"/>
      <c r="Q60" s="2"/>
    </row>
    <row r="61" spans="2:17" hidden="1" x14ac:dyDescent="0.25">
      <c r="B61" s="64">
        <v>46</v>
      </c>
      <c r="C61" s="22">
        <f t="shared" si="1"/>
        <v>11337.826785486206</v>
      </c>
      <c r="D61" s="23">
        <f t="shared" si="0"/>
        <v>45.351307141944822</v>
      </c>
      <c r="E61" s="24">
        <f t="shared" si="2"/>
        <v>1383.1780926281504</v>
      </c>
      <c r="F61" s="45">
        <v>0</v>
      </c>
      <c r="G61" s="65"/>
      <c r="H61" s="2"/>
      <c r="I61" s="56"/>
      <c r="J61" s="2"/>
      <c r="K61" s="2"/>
      <c r="L61" s="2"/>
      <c r="M61" s="2"/>
      <c r="N61" s="2"/>
      <c r="O61" s="2"/>
      <c r="P61" s="2"/>
      <c r="Q61" s="2"/>
    </row>
    <row r="62" spans="2:17" hidden="1" x14ac:dyDescent="0.25">
      <c r="B62" s="64">
        <v>47</v>
      </c>
      <c r="C62" s="22">
        <f t="shared" si="1"/>
        <v>11383.178092628152</v>
      </c>
      <c r="D62" s="23">
        <f t="shared" si="0"/>
        <v>45.532712370512606</v>
      </c>
      <c r="E62" s="24">
        <f t="shared" si="2"/>
        <v>1428.710804998663</v>
      </c>
      <c r="F62" s="45">
        <v>0</v>
      </c>
      <c r="G62" s="65"/>
      <c r="H62" s="2"/>
      <c r="I62" s="56"/>
      <c r="J62" s="2"/>
      <c r="K62" s="2"/>
      <c r="L62" s="2"/>
      <c r="M62" s="2"/>
      <c r="N62" s="2"/>
      <c r="O62" s="2"/>
      <c r="P62" s="2"/>
      <c r="Q62" s="2"/>
    </row>
    <row r="63" spans="2:17" hidden="1" x14ac:dyDescent="0.25">
      <c r="B63" s="64">
        <v>48</v>
      </c>
      <c r="C63" s="22">
        <f t="shared" si="1"/>
        <v>11428.710804998664</v>
      </c>
      <c r="D63" s="23">
        <f t="shared" si="0"/>
        <v>45.714843219994655</v>
      </c>
      <c r="E63" s="24">
        <f t="shared" si="2"/>
        <v>1474.4256482186577</v>
      </c>
      <c r="F63" s="45">
        <v>0</v>
      </c>
      <c r="G63" s="65"/>
      <c r="H63" s="2"/>
      <c r="I63" s="56"/>
      <c r="J63" s="2"/>
      <c r="K63" s="2"/>
      <c r="L63" s="2"/>
      <c r="M63" s="2"/>
      <c r="N63" s="2"/>
      <c r="O63" s="2"/>
      <c r="P63" s="2"/>
      <c r="Q63" s="2"/>
    </row>
    <row r="64" spans="2:17" hidden="1" x14ac:dyDescent="0.25">
      <c r="B64" s="64">
        <v>49</v>
      </c>
      <c r="C64" s="22">
        <f t="shared" si="1"/>
        <v>11474.425648218657</v>
      </c>
      <c r="D64" s="23">
        <f t="shared" si="0"/>
        <v>45.89770259287463</v>
      </c>
      <c r="E64" s="24">
        <f t="shared" si="2"/>
        <v>1520.3233508115322</v>
      </c>
      <c r="F64" s="45">
        <v>0</v>
      </c>
      <c r="G64" s="65"/>
      <c r="H64" s="2"/>
      <c r="I64" s="56"/>
      <c r="J64" s="2"/>
      <c r="K64" s="2"/>
      <c r="L64" s="2"/>
      <c r="M64" s="2"/>
      <c r="N64" s="2"/>
      <c r="O64" s="2"/>
      <c r="P64" s="2"/>
      <c r="Q64" s="2"/>
    </row>
    <row r="65" spans="2:17" hidden="1" x14ac:dyDescent="0.25">
      <c r="B65" s="64">
        <v>50</v>
      </c>
      <c r="C65" s="22">
        <f t="shared" si="1"/>
        <v>11520.323350811532</v>
      </c>
      <c r="D65" s="23">
        <f t="shared" si="0"/>
        <v>46.081293403246129</v>
      </c>
      <c r="E65" s="24">
        <f t="shared" si="2"/>
        <v>1566.4046442147783</v>
      </c>
      <c r="F65" s="45">
        <v>0</v>
      </c>
      <c r="G65" s="65"/>
      <c r="H65" s="2"/>
      <c r="I65" s="56"/>
      <c r="J65" s="2"/>
      <c r="K65" s="2"/>
      <c r="L65" s="2"/>
      <c r="M65" s="2"/>
      <c r="N65" s="2"/>
      <c r="O65" s="2"/>
      <c r="P65" s="2"/>
      <c r="Q65" s="2"/>
    </row>
    <row r="66" spans="2:17" hidden="1" x14ac:dyDescent="0.25">
      <c r="B66" s="64">
        <v>51</v>
      </c>
      <c r="C66" s="22">
        <f t="shared" si="1"/>
        <v>11566.404644214777</v>
      </c>
      <c r="D66" s="23">
        <f t="shared" si="0"/>
        <v>46.265618576859111</v>
      </c>
      <c r="E66" s="24">
        <f t="shared" si="2"/>
        <v>1612.6702627916375</v>
      </c>
      <c r="F66" s="45">
        <v>0</v>
      </c>
      <c r="G66" s="65"/>
      <c r="H66" s="2"/>
      <c r="I66" s="56"/>
      <c r="J66" s="2"/>
      <c r="K66" s="2"/>
      <c r="L66" s="2"/>
      <c r="M66" s="2"/>
      <c r="N66" s="2"/>
      <c r="O66" s="2"/>
      <c r="P66" s="2"/>
      <c r="Q66" s="2"/>
    </row>
    <row r="67" spans="2:17" hidden="1" x14ac:dyDescent="0.25">
      <c r="B67" s="64">
        <v>52</v>
      </c>
      <c r="C67" s="22">
        <f t="shared" si="1"/>
        <v>11612.670262791637</v>
      </c>
      <c r="D67" s="23">
        <f t="shared" si="0"/>
        <v>46.450681051166548</v>
      </c>
      <c r="E67" s="24">
        <f t="shared" si="2"/>
        <v>1659.1209438428041</v>
      </c>
      <c r="F67" s="45">
        <v>0</v>
      </c>
      <c r="G67" s="65"/>
      <c r="H67" s="2"/>
      <c r="I67" s="56"/>
      <c r="J67" s="2"/>
      <c r="K67" s="2"/>
      <c r="L67" s="2"/>
      <c r="M67" s="2"/>
      <c r="N67" s="2"/>
      <c r="O67" s="2"/>
      <c r="P67" s="2"/>
      <c r="Q67" s="2"/>
    </row>
    <row r="68" spans="2:17" hidden="1" x14ac:dyDescent="0.25">
      <c r="B68" s="64">
        <v>53</v>
      </c>
      <c r="C68" s="22">
        <f t="shared" si="1"/>
        <v>11659.120943842803</v>
      </c>
      <c r="D68" s="23">
        <f t="shared" si="0"/>
        <v>46.636483775371211</v>
      </c>
      <c r="E68" s="24">
        <f t="shared" si="2"/>
        <v>1705.7574276181754</v>
      </c>
      <c r="F68" s="45">
        <v>0</v>
      </c>
      <c r="G68" s="65"/>
      <c r="H68" s="2"/>
      <c r="I68" s="56"/>
      <c r="J68" s="2"/>
      <c r="K68" s="2"/>
      <c r="L68" s="2"/>
      <c r="M68" s="2"/>
      <c r="N68" s="2"/>
      <c r="O68" s="2"/>
      <c r="P68" s="2"/>
      <c r="Q68" s="2"/>
    </row>
    <row r="69" spans="2:17" hidden="1" x14ac:dyDescent="0.25">
      <c r="B69" s="64">
        <v>54</v>
      </c>
      <c r="C69" s="22">
        <f t="shared" si="1"/>
        <v>11705.757427618175</v>
      </c>
      <c r="D69" s="23">
        <f t="shared" si="0"/>
        <v>46.823029710472703</v>
      </c>
      <c r="E69" s="24">
        <f t="shared" si="2"/>
        <v>1752.580457328648</v>
      </c>
      <c r="F69" s="45">
        <v>0</v>
      </c>
      <c r="G69" s="65"/>
      <c r="H69" s="2"/>
      <c r="I69" s="56"/>
      <c r="J69" s="2"/>
      <c r="K69" s="2"/>
      <c r="L69" s="2"/>
      <c r="M69" s="2"/>
      <c r="N69" s="2"/>
      <c r="O69" s="2"/>
      <c r="P69" s="2"/>
      <c r="Q69" s="2"/>
    </row>
    <row r="70" spans="2:17" hidden="1" x14ac:dyDescent="0.25">
      <c r="B70" s="64">
        <v>55</v>
      </c>
      <c r="C70" s="22">
        <f t="shared" si="1"/>
        <v>11752.580457328648</v>
      </c>
      <c r="D70" s="23">
        <f t="shared" si="0"/>
        <v>47.010321829314591</v>
      </c>
      <c r="E70" s="24">
        <f t="shared" si="2"/>
        <v>1799.5907791579625</v>
      </c>
      <c r="F70" s="45">
        <v>0</v>
      </c>
      <c r="G70" s="65"/>
      <c r="H70" s="2"/>
      <c r="I70" s="56"/>
      <c r="J70" s="2"/>
      <c r="K70" s="2"/>
      <c r="L70" s="2"/>
      <c r="M70" s="2"/>
      <c r="N70" s="2"/>
      <c r="O70" s="2"/>
      <c r="P70" s="2"/>
      <c r="Q70" s="2"/>
    </row>
    <row r="71" spans="2:17" hidden="1" x14ac:dyDescent="0.25">
      <c r="B71" s="64">
        <v>56</v>
      </c>
      <c r="C71" s="22">
        <f t="shared" si="1"/>
        <v>11799.590779157963</v>
      </c>
      <c r="D71" s="23">
        <f t="shared" si="0"/>
        <v>47.198363116631853</v>
      </c>
      <c r="E71" s="24">
        <f t="shared" si="2"/>
        <v>1846.7891422745943</v>
      </c>
      <c r="F71" s="45">
        <v>0</v>
      </c>
      <c r="G71" s="65"/>
      <c r="H71" s="2"/>
      <c r="I71" s="56"/>
      <c r="J71" s="2"/>
      <c r="K71" s="2"/>
      <c r="L71" s="2"/>
      <c r="M71" s="2"/>
      <c r="N71" s="2"/>
      <c r="O71" s="2"/>
      <c r="P71" s="2"/>
      <c r="Q71" s="2"/>
    </row>
    <row r="72" spans="2:17" hidden="1" x14ac:dyDescent="0.25">
      <c r="B72" s="64">
        <v>57</v>
      </c>
      <c r="C72" s="22">
        <f t="shared" si="1"/>
        <v>11846.789142274594</v>
      </c>
      <c r="D72" s="23">
        <f t="shared" si="0"/>
        <v>47.38715656909838</v>
      </c>
      <c r="E72" s="24">
        <f t="shared" si="2"/>
        <v>1894.1762988436926</v>
      </c>
      <c r="F72" s="45">
        <v>0</v>
      </c>
      <c r="G72" s="65"/>
      <c r="H72" s="2"/>
      <c r="I72" s="56"/>
      <c r="J72" s="2"/>
      <c r="K72" s="2"/>
      <c r="L72" s="2"/>
      <c r="M72" s="2"/>
      <c r="N72" s="2"/>
      <c r="O72" s="2"/>
      <c r="P72" s="2"/>
      <c r="Q72" s="2"/>
    </row>
    <row r="73" spans="2:17" hidden="1" x14ac:dyDescent="0.25">
      <c r="B73" s="64">
        <v>58</v>
      </c>
      <c r="C73" s="22">
        <f t="shared" si="1"/>
        <v>11894.176298843693</v>
      </c>
      <c r="D73" s="23">
        <f t="shared" si="0"/>
        <v>47.576705195374771</v>
      </c>
      <c r="E73" s="24">
        <f t="shared" si="2"/>
        <v>1941.7530040390675</v>
      </c>
      <c r="F73" s="45">
        <v>0</v>
      </c>
      <c r="G73" s="65"/>
      <c r="H73" s="2"/>
      <c r="I73" s="56"/>
      <c r="J73" s="2"/>
      <c r="K73" s="2"/>
      <c r="L73" s="2"/>
      <c r="M73" s="2"/>
      <c r="N73" s="2"/>
      <c r="O73" s="2"/>
      <c r="P73" s="2"/>
      <c r="Q73" s="2"/>
    </row>
    <row r="74" spans="2:17" hidden="1" x14ac:dyDescent="0.25">
      <c r="B74" s="64">
        <v>59</v>
      </c>
      <c r="C74" s="22">
        <f t="shared" si="1"/>
        <v>11941.753004039068</v>
      </c>
      <c r="D74" s="23">
        <f t="shared" si="0"/>
        <v>47.767012016156272</v>
      </c>
      <c r="E74" s="24">
        <f t="shared" si="2"/>
        <v>1989.5200160552238</v>
      </c>
      <c r="F74" s="45">
        <v>0</v>
      </c>
      <c r="G74" s="65"/>
      <c r="H74" s="2"/>
      <c r="I74" s="56"/>
      <c r="J74" s="2"/>
      <c r="K74" s="2"/>
      <c r="L74" s="2"/>
      <c r="M74" s="2"/>
      <c r="N74" s="2"/>
      <c r="O74" s="2"/>
      <c r="P74" s="2"/>
      <c r="Q74" s="2"/>
    </row>
    <row r="75" spans="2:17" hidden="1" x14ac:dyDescent="0.25">
      <c r="B75" s="64">
        <v>60</v>
      </c>
      <c r="C75" s="22">
        <f t="shared" si="1"/>
        <v>11989.520016055225</v>
      </c>
      <c r="D75" s="23">
        <f t="shared" si="0"/>
        <v>47.958080064220901</v>
      </c>
      <c r="E75" s="24">
        <f t="shared" si="2"/>
        <v>2037.4780961194447</v>
      </c>
      <c r="F75" s="45">
        <v>0</v>
      </c>
      <c r="G75" s="65"/>
      <c r="H75" s="2"/>
      <c r="I75" s="56"/>
      <c r="J75" s="2"/>
      <c r="K75" s="2"/>
      <c r="L75" s="2"/>
      <c r="M75" s="2"/>
      <c r="N75" s="2"/>
      <c r="O75" s="2"/>
      <c r="P75" s="2"/>
      <c r="Q75" s="2"/>
    </row>
    <row r="76" spans="2:17" hidden="1" x14ac:dyDescent="0.25">
      <c r="B76" s="64">
        <v>61</v>
      </c>
      <c r="C76" s="22">
        <f t="shared" si="1"/>
        <v>12037.478096119446</v>
      </c>
      <c r="D76" s="23">
        <f t="shared" si="0"/>
        <v>48.149912384477787</v>
      </c>
      <c r="E76" s="24">
        <f t="shared" si="2"/>
        <v>2085.6280085039225</v>
      </c>
      <c r="F76" s="45">
        <v>0</v>
      </c>
      <c r="G76" s="65"/>
      <c r="H76" s="2"/>
      <c r="I76" s="56"/>
      <c r="J76" s="2"/>
      <c r="K76" s="2"/>
      <c r="L76" s="2"/>
      <c r="M76" s="2"/>
      <c r="N76" s="2"/>
      <c r="O76" s="2"/>
      <c r="P76" s="2"/>
      <c r="Q76" s="2"/>
    </row>
    <row r="77" spans="2:17" hidden="1" x14ac:dyDescent="0.25">
      <c r="B77" s="64">
        <v>62</v>
      </c>
      <c r="C77" s="22">
        <f t="shared" si="1"/>
        <v>12085.628008503923</v>
      </c>
      <c r="D77" s="23">
        <f t="shared" si="0"/>
        <v>48.342512034015698</v>
      </c>
      <c r="E77" s="24">
        <f t="shared" si="2"/>
        <v>2133.9705205379382</v>
      </c>
      <c r="F77" s="45">
        <v>0</v>
      </c>
      <c r="G77" s="65"/>
      <c r="H77" s="2"/>
      <c r="I77" s="56"/>
      <c r="J77" s="2"/>
      <c r="K77" s="2"/>
      <c r="L77" s="2"/>
      <c r="M77" s="2"/>
      <c r="N77" s="2"/>
      <c r="O77" s="2"/>
      <c r="P77" s="2"/>
      <c r="Q77" s="2"/>
    </row>
    <row r="78" spans="2:17" hidden="1" x14ac:dyDescent="0.25">
      <c r="B78" s="64">
        <v>63</v>
      </c>
      <c r="C78" s="22">
        <f t="shared" si="1"/>
        <v>12133.97052053794</v>
      </c>
      <c r="D78" s="23">
        <f t="shared" si="0"/>
        <v>48.535882082151758</v>
      </c>
      <c r="E78" s="24">
        <f t="shared" si="2"/>
        <v>2182.5064026200898</v>
      </c>
      <c r="F78" s="45">
        <v>0</v>
      </c>
      <c r="G78" s="65"/>
      <c r="H78" s="2"/>
      <c r="I78" s="56"/>
      <c r="J78" s="2"/>
      <c r="K78" s="2"/>
      <c r="L78" s="2"/>
      <c r="M78" s="2"/>
      <c r="N78" s="2"/>
      <c r="O78" s="2"/>
      <c r="P78" s="2"/>
      <c r="Q78" s="2"/>
    </row>
    <row r="79" spans="2:17" hidden="1" x14ac:dyDescent="0.25">
      <c r="B79" s="64">
        <v>64</v>
      </c>
      <c r="C79" s="22">
        <f t="shared" si="1"/>
        <v>12182.506402620091</v>
      </c>
      <c r="D79" s="23">
        <f t="shared" si="0"/>
        <v>48.730025610480361</v>
      </c>
      <c r="E79" s="24">
        <f t="shared" si="2"/>
        <v>2231.2364282305703</v>
      </c>
      <c r="F79" s="45">
        <v>0</v>
      </c>
      <c r="G79" s="65"/>
      <c r="H79" s="2"/>
      <c r="I79" s="56"/>
      <c r="J79" s="2"/>
      <c r="K79" s="2"/>
      <c r="L79" s="2"/>
      <c r="M79" s="2"/>
      <c r="N79" s="2"/>
      <c r="O79" s="2"/>
      <c r="P79" s="2"/>
      <c r="Q79" s="2"/>
    </row>
    <row r="80" spans="2:17" hidden="1" x14ac:dyDescent="0.25">
      <c r="B80" s="64">
        <v>65</v>
      </c>
      <c r="C80" s="22">
        <f t="shared" si="1"/>
        <v>12231.236428230572</v>
      </c>
      <c r="D80" s="23">
        <f t="shared" ref="D80:D143" si="3">+C80*$D$8</f>
        <v>48.924945712922288</v>
      </c>
      <c r="E80" s="24">
        <f t="shared" si="2"/>
        <v>2280.1613739434924</v>
      </c>
      <c r="F80" s="45">
        <v>0</v>
      </c>
      <c r="G80" s="65"/>
      <c r="H80" s="2"/>
      <c r="I80" s="56"/>
      <c r="J80" s="2"/>
      <c r="K80" s="2"/>
      <c r="L80" s="2"/>
      <c r="M80" s="2"/>
      <c r="N80" s="2"/>
      <c r="O80" s="2"/>
      <c r="P80" s="2"/>
      <c r="Q80" s="2"/>
    </row>
    <row r="81" spans="2:17" ht="18.75" x14ac:dyDescent="0.25">
      <c r="B81" s="66">
        <v>66</v>
      </c>
      <c r="C81" s="25">
        <f t="shared" si="1"/>
        <v>12280.161373943494</v>
      </c>
      <c r="D81" s="26">
        <f t="shared" si="3"/>
        <v>49.120645495773978</v>
      </c>
      <c r="E81" s="27">
        <f t="shared" si="2"/>
        <v>2329.2820194392666</v>
      </c>
      <c r="F81" s="28">
        <f>+F59</f>
        <v>300</v>
      </c>
      <c r="G81" s="67">
        <v>3</v>
      </c>
      <c r="H81" s="2"/>
      <c r="I81" s="56"/>
      <c r="J81" s="2"/>
      <c r="K81" s="2"/>
      <c r="L81" s="2"/>
      <c r="M81" s="2"/>
      <c r="N81" s="2"/>
      <c r="O81" s="2"/>
      <c r="P81" s="2"/>
      <c r="Q81" s="2"/>
    </row>
    <row r="82" spans="2:17" hidden="1" x14ac:dyDescent="0.25">
      <c r="B82" s="64">
        <v>67</v>
      </c>
      <c r="C82" s="22">
        <f t="shared" si="1"/>
        <v>12029.282019439268</v>
      </c>
      <c r="D82" s="23">
        <f t="shared" si="3"/>
        <v>48.117128077757073</v>
      </c>
      <c r="E82" s="24">
        <f t="shared" si="2"/>
        <v>2077.3991475170237</v>
      </c>
      <c r="F82" s="45">
        <v>0</v>
      </c>
      <c r="G82" s="65"/>
      <c r="H82" s="30"/>
      <c r="I82" s="56"/>
      <c r="J82" s="2"/>
      <c r="K82" s="2"/>
      <c r="L82" s="2"/>
      <c r="M82" s="2"/>
      <c r="N82" s="2"/>
      <c r="O82" s="2"/>
      <c r="P82" s="2"/>
      <c r="Q82" s="2"/>
    </row>
    <row r="83" spans="2:17" hidden="1" x14ac:dyDescent="0.25">
      <c r="B83" s="64">
        <v>68</v>
      </c>
      <c r="C83" s="22">
        <f t="shared" si="1"/>
        <v>12077.399147517024</v>
      </c>
      <c r="D83" s="23">
        <f t="shared" si="3"/>
        <v>48.309596590068097</v>
      </c>
      <c r="E83" s="24">
        <f t="shared" si="2"/>
        <v>2125.7087441070917</v>
      </c>
      <c r="F83" s="45">
        <v>0</v>
      </c>
      <c r="G83" s="65"/>
      <c r="H83" s="2"/>
      <c r="I83" s="56"/>
      <c r="J83" s="2"/>
      <c r="K83" s="2"/>
      <c r="L83" s="2"/>
      <c r="M83" s="2"/>
      <c r="N83" s="2"/>
      <c r="O83" s="2"/>
      <c r="P83" s="2"/>
      <c r="Q83" s="2"/>
    </row>
    <row r="84" spans="2:17" hidden="1" x14ac:dyDescent="0.25">
      <c r="B84" s="64">
        <v>69</v>
      </c>
      <c r="C84" s="22">
        <f t="shared" ref="C84:C147" si="4">+C83+D83-F83</f>
        <v>12125.708744107093</v>
      </c>
      <c r="D84" s="23">
        <f t="shared" si="3"/>
        <v>48.502834976428375</v>
      </c>
      <c r="E84" s="24">
        <f t="shared" ref="E84:E147" si="5">+E83+D84-F83</f>
        <v>2174.2115790835201</v>
      </c>
      <c r="F84" s="45">
        <v>0</v>
      </c>
      <c r="G84" s="65"/>
      <c r="H84" s="2"/>
      <c r="I84" s="56"/>
      <c r="J84" s="2"/>
      <c r="K84" s="2"/>
      <c r="L84" s="2"/>
      <c r="M84" s="2"/>
      <c r="N84" s="2"/>
      <c r="O84" s="2"/>
      <c r="P84" s="2"/>
      <c r="Q84" s="2"/>
    </row>
    <row r="85" spans="2:17" hidden="1" x14ac:dyDescent="0.25">
      <c r="B85" s="64">
        <v>70</v>
      </c>
      <c r="C85" s="22">
        <f t="shared" si="4"/>
        <v>12174.211579083521</v>
      </c>
      <c r="D85" s="23">
        <f t="shared" si="3"/>
        <v>48.696846316334089</v>
      </c>
      <c r="E85" s="24">
        <f t="shared" si="5"/>
        <v>2222.908425399854</v>
      </c>
      <c r="F85" s="45">
        <v>0</v>
      </c>
      <c r="G85" s="65"/>
      <c r="H85" s="2"/>
      <c r="I85" s="56"/>
      <c r="J85" s="2"/>
      <c r="K85" s="2"/>
      <c r="L85" s="2"/>
      <c r="M85" s="2"/>
      <c r="N85" s="2"/>
      <c r="O85" s="2"/>
      <c r="P85" s="2"/>
      <c r="Q85" s="2"/>
    </row>
    <row r="86" spans="2:17" hidden="1" x14ac:dyDescent="0.25">
      <c r="B86" s="64">
        <v>71</v>
      </c>
      <c r="C86" s="22">
        <f t="shared" si="4"/>
        <v>12222.908425399855</v>
      </c>
      <c r="D86" s="23">
        <f t="shared" si="3"/>
        <v>48.891633701599424</v>
      </c>
      <c r="E86" s="24">
        <f t="shared" si="5"/>
        <v>2271.8000591014534</v>
      </c>
      <c r="F86" s="45">
        <v>0</v>
      </c>
      <c r="G86" s="65"/>
      <c r="H86" s="2"/>
      <c r="I86" s="56"/>
      <c r="J86" s="2"/>
      <c r="K86" s="2"/>
      <c r="L86" s="2"/>
      <c r="M86" s="2"/>
      <c r="N86" s="2"/>
      <c r="O86" s="2"/>
      <c r="P86" s="2"/>
      <c r="Q86" s="2"/>
    </row>
    <row r="87" spans="2:17" hidden="1" x14ac:dyDescent="0.25">
      <c r="B87" s="64">
        <v>72</v>
      </c>
      <c r="C87" s="22">
        <f t="shared" si="4"/>
        <v>12271.800059101455</v>
      </c>
      <c r="D87" s="23">
        <f t="shared" si="3"/>
        <v>49.08720023640582</v>
      </c>
      <c r="E87" s="24">
        <f t="shared" si="5"/>
        <v>2320.8872593378592</v>
      </c>
      <c r="F87" s="45">
        <v>0</v>
      </c>
      <c r="G87" s="65"/>
      <c r="H87" s="2"/>
      <c r="I87" s="56"/>
      <c r="J87" s="2"/>
      <c r="K87" s="2"/>
      <c r="L87" s="2"/>
      <c r="M87" s="2"/>
      <c r="N87" s="2"/>
      <c r="O87" s="2"/>
      <c r="P87" s="2"/>
      <c r="Q87" s="2"/>
    </row>
    <row r="88" spans="2:17" hidden="1" x14ac:dyDescent="0.25">
      <c r="B88" s="64">
        <v>73</v>
      </c>
      <c r="C88" s="22">
        <f t="shared" si="4"/>
        <v>12320.887259337862</v>
      </c>
      <c r="D88" s="23">
        <f t="shared" si="3"/>
        <v>49.283549037351449</v>
      </c>
      <c r="E88" s="24">
        <f t="shared" si="5"/>
        <v>2370.1708083752105</v>
      </c>
      <c r="F88" s="45">
        <v>0</v>
      </c>
      <c r="G88" s="65"/>
      <c r="H88" s="2"/>
      <c r="I88" s="56"/>
      <c r="J88" s="2"/>
      <c r="K88" s="2"/>
      <c r="L88" s="2"/>
      <c r="M88" s="2"/>
      <c r="N88" s="2"/>
      <c r="O88" s="2"/>
      <c r="P88" s="2"/>
      <c r="Q88" s="2"/>
    </row>
    <row r="89" spans="2:17" hidden="1" x14ac:dyDescent="0.25">
      <c r="B89" s="64">
        <v>74</v>
      </c>
      <c r="C89" s="22">
        <f t="shared" si="4"/>
        <v>12370.170808375213</v>
      </c>
      <c r="D89" s="23">
        <f t="shared" si="3"/>
        <v>49.480683233500855</v>
      </c>
      <c r="E89" s="24">
        <f t="shared" si="5"/>
        <v>2419.6514916087112</v>
      </c>
      <c r="F89" s="45">
        <v>0</v>
      </c>
      <c r="G89" s="65"/>
      <c r="H89" s="2"/>
      <c r="I89" s="56"/>
      <c r="J89" s="2"/>
      <c r="K89" s="2"/>
      <c r="L89" s="2"/>
      <c r="M89" s="2"/>
      <c r="N89" s="2"/>
      <c r="O89" s="2"/>
      <c r="P89" s="2"/>
      <c r="Q89" s="2"/>
    </row>
    <row r="90" spans="2:17" hidden="1" x14ac:dyDescent="0.25">
      <c r="B90" s="64">
        <v>75</v>
      </c>
      <c r="C90" s="22">
        <f t="shared" si="4"/>
        <v>12419.651491608714</v>
      </c>
      <c r="D90" s="23">
        <f t="shared" si="3"/>
        <v>49.678605966434858</v>
      </c>
      <c r="E90" s="24">
        <f t="shared" si="5"/>
        <v>2469.3300975751463</v>
      </c>
      <c r="F90" s="45">
        <v>0</v>
      </c>
      <c r="G90" s="65"/>
      <c r="H90" s="2"/>
      <c r="I90" s="56"/>
      <c r="J90" s="2"/>
      <c r="K90" s="2"/>
      <c r="L90" s="2"/>
      <c r="M90" s="2"/>
      <c r="N90" s="2"/>
      <c r="O90" s="2"/>
      <c r="P90" s="2"/>
      <c r="Q90" s="2"/>
    </row>
    <row r="91" spans="2:17" hidden="1" x14ac:dyDescent="0.25">
      <c r="B91" s="64">
        <v>76</v>
      </c>
      <c r="C91" s="22">
        <f t="shared" si="4"/>
        <v>12469.33009757515</v>
      </c>
      <c r="D91" s="23">
        <f t="shared" si="3"/>
        <v>49.877320390300603</v>
      </c>
      <c r="E91" s="24">
        <f t="shared" si="5"/>
        <v>2519.2074179654469</v>
      </c>
      <c r="F91" s="45">
        <v>0</v>
      </c>
      <c r="G91" s="65"/>
      <c r="H91" s="2"/>
      <c r="I91" s="56"/>
      <c r="J91" s="2"/>
      <c r="K91" s="2"/>
      <c r="L91" s="2"/>
      <c r="M91" s="2"/>
      <c r="N91" s="2"/>
      <c r="O91" s="2"/>
      <c r="P91" s="2"/>
      <c r="Q91" s="2"/>
    </row>
    <row r="92" spans="2:17" hidden="1" x14ac:dyDescent="0.25">
      <c r="B92" s="64">
        <v>77</v>
      </c>
      <c r="C92" s="22">
        <f t="shared" si="4"/>
        <v>12519.20741796545</v>
      </c>
      <c r="D92" s="23">
        <f t="shared" si="3"/>
        <v>50.076829671861802</v>
      </c>
      <c r="E92" s="24">
        <f t="shared" si="5"/>
        <v>2569.2842476373089</v>
      </c>
      <c r="F92" s="45">
        <v>0</v>
      </c>
      <c r="G92" s="65"/>
      <c r="H92" s="2"/>
      <c r="I92" s="56"/>
      <c r="J92" s="2"/>
      <c r="K92" s="2"/>
      <c r="L92" s="2"/>
      <c r="M92" s="2"/>
      <c r="N92" s="2"/>
      <c r="O92" s="2"/>
      <c r="P92" s="2"/>
      <c r="Q92" s="2"/>
    </row>
    <row r="93" spans="2:17" hidden="1" x14ac:dyDescent="0.25">
      <c r="B93" s="64">
        <v>78</v>
      </c>
      <c r="C93" s="22">
        <f t="shared" si="4"/>
        <v>12569.284247637312</v>
      </c>
      <c r="D93" s="23">
        <f t="shared" si="3"/>
        <v>50.277136990549245</v>
      </c>
      <c r="E93" s="24">
        <f t="shared" si="5"/>
        <v>2619.5613846278579</v>
      </c>
      <c r="F93" s="45">
        <v>0</v>
      </c>
      <c r="G93" s="65"/>
      <c r="H93" s="2"/>
      <c r="I93" s="56"/>
      <c r="J93" s="2"/>
      <c r="K93" s="2"/>
      <c r="L93" s="2"/>
      <c r="M93" s="2"/>
      <c r="N93" s="2"/>
      <c r="O93" s="2"/>
      <c r="P93" s="2"/>
      <c r="Q93" s="2"/>
    </row>
    <row r="94" spans="2:17" hidden="1" x14ac:dyDescent="0.25">
      <c r="B94" s="64">
        <v>79</v>
      </c>
      <c r="C94" s="22">
        <f t="shared" si="4"/>
        <v>12619.561384627861</v>
      </c>
      <c r="D94" s="23">
        <f t="shared" si="3"/>
        <v>50.478245538511445</v>
      </c>
      <c r="E94" s="24">
        <f t="shared" si="5"/>
        <v>2670.0396301663695</v>
      </c>
      <c r="F94" s="45">
        <v>0</v>
      </c>
      <c r="G94" s="65"/>
      <c r="H94" s="2"/>
      <c r="I94" s="56"/>
      <c r="J94" s="2"/>
      <c r="K94" s="2"/>
      <c r="L94" s="2"/>
      <c r="M94" s="2"/>
      <c r="N94" s="2"/>
      <c r="O94" s="2"/>
      <c r="P94" s="2"/>
      <c r="Q94" s="2"/>
    </row>
    <row r="95" spans="2:17" hidden="1" x14ac:dyDescent="0.25">
      <c r="B95" s="64">
        <v>80</v>
      </c>
      <c r="C95" s="22">
        <f t="shared" si="4"/>
        <v>12670.039630166373</v>
      </c>
      <c r="D95" s="23">
        <f t="shared" si="3"/>
        <v>50.680158520665493</v>
      </c>
      <c r="E95" s="24">
        <f t="shared" si="5"/>
        <v>2720.7197886870349</v>
      </c>
      <c r="F95" s="45">
        <v>0</v>
      </c>
      <c r="G95" s="65"/>
      <c r="H95" s="2"/>
      <c r="I95" s="56"/>
      <c r="J95" s="2"/>
      <c r="K95" s="2"/>
      <c r="L95" s="2"/>
      <c r="M95" s="2"/>
      <c r="N95" s="2"/>
      <c r="O95" s="2"/>
      <c r="P95" s="2"/>
      <c r="Q95" s="2"/>
    </row>
    <row r="96" spans="2:17" hidden="1" x14ac:dyDescent="0.25">
      <c r="B96" s="64">
        <v>81</v>
      </c>
      <c r="C96" s="22">
        <f t="shared" si="4"/>
        <v>12720.719788687038</v>
      </c>
      <c r="D96" s="23">
        <f t="shared" si="3"/>
        <v>50.882879154748153</v>
      </c>
      <c r="E96" s="24">
        <f t="shared" si="5"/>
        <v>2771.6026678417829</v>
      </c>
      <c r="F96" s="45">
        <v>0</v>
      </c>
      <c r="G96" s="65"/>
      <c r="H96" s="2"/>
      <c r="I96" s="56"/>
      <c r="J96" s="2"/>
      <c r="K96" s="2"/>
      <c r="L96" s="2"/>
      <c r="M96" s="2"/>
      <c r="N96" s="2"/>
      <c r="O96" s="2"/>
      <c r="P96" s="2"/>
      <c r="Q96" s="2"/>
    </row>
    <row r="97" spans="2:17" hidden="1" x14ac:dyDescent="0.25">
      <c r="B97" s="64">
        <v>82</v>
      </c>
      <c r="C97" s="22">
        <f t="shared" si="4"/>
        <v>12771.602667841786</v>
      </c>
      <c r="D97" s="23">
        <f t="shared" si="3"/>
        <v>51.08641067136714</v>
      </c>
      <c r="E97" s="24">
        <f t="shared" si="5"/>
        <v>2822.68907851315</v>
      </c>
      <c r="F97" s="45">
        <v>0</v>
      </c>
      <c r="G97" s="65"/>
      <c r="H97" s="2"/>
      <c r="I97" s="56"/>
      <c r="J97" s="2"/>
      <c r="K97" s="2"/>
      <c r="L97" s="2"/>
      <c r="M97" s="2"/>
      <c r="N97" s="2"/>
      <c r="O97" s="2"/>
      <c r="P97" s="2"/>
      <c r="Q97" s="2"/>
    </row>
    <row r="98" spans="2:17" hidden="1" x14ac:dyDescent="0.25">
      <c r="B98" s="64">
        <v>83</v>
      </c>
      <c r="C98" s="22">
        <f t="shared" si="4"/>
        <v>12822.689078513153</v>
      </c>
      <c r="D98" s="23">
        <f t="shared" si="3"/>
        <v>51.290756314052615</v>
      </c>
      <c r="E98" s="24">
        <f t="shared" si="5"/>
        <v>2873.9798348272025</v>
      </c>
      <c r="F98" s="45">
        <v>0</v>
      </c>
      <c r="G98" s="65"/>
      <c r="H98" s="2"/>
      <c r="I98" s="56"/>
      <c r="J98" s="2"/>
      <c r="K98" s="2"/>
      <c r="L98" s="2"/>
      <c r="M98" s="2"/>
      <c r="N98" s="2"/>
      <c r="O98" s="2"/>
      <c r="P98" s="2"/>
      <c r="Q98" s="2"/>
    </row>
    <row r="99" spans="2:17" hidden="1" x14ac:dyDescent="0.25">
      <c r="B99" s="64">
        <v>84</v>
      </c>
      <c r="C99" s="22">
        <f t="shared" si="4"/>
        <v>12873.979834827205</v>
      </c>
      <c r="D99" s="23">
        <f t="shared" si="3"/>
        <v>51.49591933930882</v>
      </c>
      <c r="E99" s="24">
        <f t="shared" si="5"/>
        <v>2925.4757541665113</v>
      </c>
      <c r="F99" s="45">
        <v>0</v>
      </c>
      <c r="G99" s="65"/>
      <c r="H99" s="2"/>
      <c r="I99" s="56"/>
      <c r="J99" s="2"/>
      <c r="K99" s="2"/>
      <c r="L99" s="2"/>
      <c r="M99" s="2"/>
      <c r="N99" s="2"/>
      <c r="O99" s="2"/>
      <c r="P99" s="2"/>
      <c r="Q99" s="2"/>
    </row>
    <row r="100" spans="2:17" hidden="1" x14ac:dyDescent="0.25">
      <c r="B100" s="64">
        <v>85</v>
      </c>
      <c r="C100" s="22">
        <f t="shared" si="4"/>
        <v>12925.475754166515</v>
      </c>
      <c r="D100" s="23">
        <f t="shared" si="3"/>
        <v>51.701903016666058</v>
      </c>
      <c r="E100" s="24">
        <f t="shared" si="5"/>
        <v>2977.1776571831774</v>
      </c>
      <c r="F100" s="45">
        <v>0</v>
      </c>
      <c r="G100" s="65"/>
      <c r="H100" s="2"/>
      <c r="I100" s="56"/>
      <c r="J100" s="2"/>
      <c r="K100" s="2"/>
      <c r="L100" s="2"/>
      <c r="M100" s="2"/>
      <c r="N100" s="2"/>
      <c r="O100" s="2"/>
      <c r="P100" s="2"/>
      <c r="Q100" s="2"/>
    </row>
    <row r="101" spans="2:17" hidden="1" x14ac:dyDescent="0.25">
      <c r="B101" s="64">
        <v>86</v>
      </c>
      <c r="C101" s="22">
        <f t="shared" si="4"/>
        <v>12977.177657183182</v>
      </c>
      <c r="D101" s="23">
        <f t="shared" si="3"/>
        <v>51.908710628732727</v>
      </c>
      <c r="E101" s="24">
        <f t="shared" si="5"/>
        <v>3029.0863678119103</v>
      </c>
      <c r="F101" s="45">
        <v>0</v>
      </c>
      <c r="G101" s="65"/>
      <c r="H101" s="2"/>
      <c r="I101" s="56"/>
      <c r="J101" s="2"/>
      <c r="K101" s="2"/>
      <c r="L101" s="2"/>
      <c r="M101" s="2"/>
      <c r="N101" s="2"/>
      <c r="O101" s="2"/>
      <c r="P101" s="2"/>
      <c r="Q101" s="2"/>
    </row>
    <row r="102" spans="2:17" hidden="1" x14ac:dyDescent="0.25">
      <c r="B102" s="64">
        <v>87</v>
      </c>
      <c r="C102" s="22">
        <f t="shared" si="4"/>
        <v>13029.086367811915</v>
      </c>
      <c r="D102" s="23">
        <f t="shared" si="3"/>
        <v>52.116345471247662</v>
      </c>
      <c r="E102" s="24">
        <f t="shared" si="5"/>
        <v>3081.2027132831581</v>
      </c>
      <c r="F102" s="45">
        <v>0</v>
      </c>
      <c r="G102" s="65"/>
      <c r="H102" s="2"/>
      <c r="I102" s="56"/>
      <c r="J102" s="2"/>
      <c r="K102" s="2"/>
      <c r="L102" s="2"/>
      <c r="M102" s="2"/>
      <c r="N102" s="2"/>
      <c r="O102" s="2"/>
      <c r="P102" s="2"/>
      <c r="Q102" s="2"/>
    </row>
    <row r="103" spans="2:17" ht="18.75" x14ac:dyDescent="0.25">
      <c r="B103" s="66">
        <v>88</v>
      </c>
      <c r="C103" s="25">
        <f t="shared" si="4"/>
        <v>13081.202713283163</v>
      </c>
      <c r="D103" s="26">
        <f t="shared" si="3"/>
        <v>52.324810853132654</v>
      </c>
      <c r="E103" s="27">
        <f t="shared" si="5"/>
        <v>3133.5275241362906</v>
      </c>
      <c r="F103" s="28">
        <f>+F81</f>
        <v>300</v>
      </c>
      <c r="G103" s="67">
        <v>4</v>
      </c>
      <c r="H103" s="2"/>
      <c r="I103" s="56"/>
      <c r="J103" s="2"/>
      <c r="K103" s="2"/>
      <c r="L103" s="2"/>
      <c r="M103" s="2"/>
      <c r="N103" s="2"/>
      <c r="O103" s="2"/>
      <c r="P103" s="2"/>
      <c r="Q103" s="2"/>
    </row>
    <row r="104" spans="2:17" hidden="1" x14ac:dyDescent="0.25">
      <c r="B104" s="64">
        <v>89</v>
      </c>
      <c r="C104" s="22">
        <f t="shared" si="4"/>
        <v>12833.527524136296</v>
      </c>
      <c r="D104" s="23">
        <f t="shared" si="3"/>
        <v>51.334110096545189</v>
      </c>
      <c r="E104" s="24">
        <f t="shared" si="5"/>
        <v>2884.861634232836</v>
      </c>
      <c r="F104" s="45">
        <v>0</v>
      </c>
      <c r="G104" s="65"/>
      <c r="H104" s="2"/>
      <c r="I104" s="56"/>
      <c r="J104" s="2"/>
      <c r="K104" s="2"/>
      <c r="L104" s="2"/>
      <c r="M104" s="2"/>
      <c r="N104" s="2"/>
      <c r="O104" s="2"/>
      <c r="P104" s="2"/>
      <c r="Q104" s="2"/>
    </row>
    <row r="105" spans="2:17" hidden="1" x14ac:dyDescent="0.25">
      <c r="B105" s="64">
        <v>90</v>
      </c>
      <c r="C105" s="22">
        <f t="shared" si="4"/>
        <v>12884.861634232841</v>
      </c>
      <c r="D105" s="23">
        <f t="shared" si="3"/>
        <v>51.539446536931365</v>
      </c>
      <c r="E105" s="24">
        <f t="shared" si="5"/>
        <v>2936.4010807697673</v>
      </c>
      <c r="F105" s="45">
        <v>0</v>
      </c>
      <c r="G105" s="65"/>
      <c r="H105" s="2"/>
      <c r="I105" s="56"/>
      <c r="J105" s="2"/>
      <c r="K105" s="2"/>
      <c r="L105" s="2"/>
      <c r="M105" s="2"/>
      <c r="N105" s="2"/>
      <c r="O105" s="2"/>
      <c r="P105" s="2"/>
      <c r="Q105" s="2"/>
    </row>
    <row r="106" spans="2:17" hidden="1" x14ac:dyDescent="0.25">
      <c r="B106" s="64">
        <v>91</v>
      </c>
      <c r="C106" s="22">
        <f t="shared" si="4"/>
        <v>12936.401080769772</v>
      </c>
      <c r="D106" s="23">
        <f t="shared" si="3"/>
        <v>51.745604323079093</v>
      </c>
      <c r="E106" s="24">
        <f t="shared" si="5"/>
        <v>2988.1466850928464</v>
      </c>
      <c r="F106" s="45">
        <v>0</v>
      </c>
      <c r="G106" s="65"/>
      <c r="H106" s="2"/>
      <c r="I106" s="56"/>
      <c r="J106" s="2"/>
      <c r="K106" s="2"/>
      <c r="L106" s="2"/>
      <c r="M106" s="2"/>
      <c r="N106" s="2"/>
      <c r="O106" s="2"/>
      <c r="P106" s="2"/>
      <c r="Q106" s="2"/>
    </row>
    <row r="107" spans="2:17" hidden="1" x14ac:dyDescent="0.25">
      <c r="B107" s="64">
        <v>92</v>
      </c>
      <c r="C107" s="22">
        <f t="shared" si="4"/>
        <v>12988.146685092852</v>
      </c>
      <c r="D107" s="23">
        <f t="shared" si="3"/>
        <v>51.952586740371409</v>
      </c>
      <c r="E107" s="24">
        <f t="shared" si="5"/>
        <v>3040.0992718332177</v>
      </c>
      <c r="F107" s="45">
        <v>0</v>
      </c>
      <c r="G107" s="65"/>
      <c r="H107" s="2"/>
      <c r="I107" s="56"/>
      <c r="J107" s="2"/>
      <c r="K107" s="2"/>
      <c r="L107" s="2"/>
      <c r="M107" s="2"/>
      <c r="N107" s="2"/>
      <c r="O107" s="2"/>
      <c r="P107" s="2"/>
      <c r="Q107" s="2"/>
    </row>
    <row r="108" spans="2:17" hidden="1" x14ac:dyDescent="0.25">
      <c r="B108" s="64">
        <v>93</v>
      </c>
      <c r="C108" s="22">
        <f t="shared" si="4"/>
        <v>13040.099271833224</v>
      </c>
      <c r="D108" s="23">
        <f t="shared" si="3"/>
        <v>52.160397087332896</v>
      </c>
      <c r="E108" s="24">
        <f t="shared" si="5"/>
        <v>3092.2596689205507</v>
      </c>
      <c r="F108" s="45">
        <v>0</v>
      </c>
      <c r="G108" s="65"/>
      <c r="H108" s="2"/>
      <c r="I108" s="56"/>
      <c r="J108" s="2"/>
      <c r="K108" s="2"/>
      <c r="L108" s="2"/>
      <c r="M108" s="2"/>
      <c r="N108" s="2"/>
      <c r="O108" s="2"/>
      <c r="P108" s="2"/>
      <c r="Q108" s="2"/>
    </row>
    <row r="109" spans="2:17" hidden="1" x14ac:dyDescent="0.25">
      <c r="B109" s="64">
        <v>94</v>
      </c>
      <c r="C109" s="22">
        <f t="shared" si="4"/>
        <v>13092.259668920557</v>
      </c>
      <c r="D109" s="23">
        <f t="shared" si="3"/>
        <v>52.369038675682226</v>
      </c>
      <c r="E109" s="24">
        <f t="shared" si="5"/>
        <v>3144.6287075962327</v>
      </c>
      <c r="F109" s="45">
        <v>0</v>
      </c>
      <c r="G109" s="65"/>
      <c r="H109" s="2"/>
      <c r="I109" s="56"/>
      <c r="J109" s="2"/>
      <c r="K109" s="2"/>
      <c r="L109" s="2"/>
      <c r="M109" s="2"/>
      <c r="N109" s="2"/>
      <c r="O109" s="2"/>
      <c r="P109" s="2"/>
      <c r="Q109" s="2"/>
    </row>
    <row r="110" spans="2:17" hidden="1" x14ac:dyDescent="0.25">
      <c r="B110" s="64">
        <v>95</v>
      </c>
      <c r="C110" s="22">
        <f t="shared" si="4"/>
        <v>13144.628707596239</v>
      </c>
      <c r="D110" s="23">
        <f t="shared" si="3"/>
        <v>52.578514830384961</v>
      </c>
      <c r="E110" s="24">
        <f t="shared" si="5"/>
        <v>3197.2072224266176</v>
      </c>
      <c r="F110" s="45">
        <v>0</v>
      </c>
      <c r="G110" s="65"/>
      <c r="H110" s="2"/>
      <c r="I110" s="56"/>
      <c r="J110" s="2"/>
      <c r="K110" s="2"/>
      <c r="L110" s="2"/>
      <c r="M110" s="2"/>
      <c r="N110" s="2"/>
      <c r="O110" s="2"/>
      <c r="P110" s="2"/>
      <c r="Q110" s="2"/>
    </row>
    <row r="111" spans="2:17" hidden="1" x14ac:dyDescent="0.25">
      <c r="B111" s="64">
        <v>96</v>
      </c>
      <c r="C111" s="22">
        <f t="shared" si="4"/>
        <v>13197.207222426625</v>
      </c>
      <c r="D111" s="23">
        <f t="shared" si="3"/>
        <v>52.788828889706501</v>
      </c>
      <c r="E111" s="24">
        <f t="shared" si="5"/>
        <v>3249.9960513163242</v>
      </c>
      <c r="F111" s="45">
        <v>0</v>
      </c>
      <c r="G111" s="65"/>
      <c r="H111" s="2"/>
      <c r="I111" s="56"/>
      <c r="J111" s="2"/>
      <c r="K111" s="2"/>
      <c r="L111" s="2"/>
      <c r="M111" s="2"/>
      <c r="N111" s="2"/>
      <c r="O111" s="2"/>
      <c r="P111" s="2"/>
      <c r="Q111" s="2"/>
    </row>
    <row r="112" spans="2:17" hidden="1" x14ac:dyDescent="0.25">
      <c r="B112" s="64">
        <v>97</v>
      </c>
      <c r="C112" s="22">
        <f t="shared" si="4"/>
        <v>13249.996051316331</v>
      </c>
      <c r="D112" s="23">
        <f t="shared" si="3"/>
        <v>52.999984205265328</v>
      </c>
      <c r="E112" s="24">
        <f t="shared" si="5"/>
        <v>3302.9960355215894</v>
      </c>
      <c r="F112" s="45">
        <v>0</v>
      </c>
      <c r="G112" s="65"/>
      <c r="H112" s="2"/>
      <c r="I112" s="56"/>
      <c r="J112" s="2"/>
      <c r="K112" s="2"/>
      <c r="L112" s="2"/>
      <c r="M112" s="2"/>
      <c r="N112" s="2"/>
      <c r="O112" s="2"/>
      <c r="P112" s="2"/>
      <c r="Q112" s="2"/>
    </row>
    <row r="113" spans="2:17" hidden="1" x14ac:dyDescent="0.25">
      <c r="B113" s="64">
        <v>98</v>
      </c>
      <c r="C113" s="22">
        <f t="shared" si="4"/>
        <v>13302.996035521597</v>
      </c>
      <c r="D113" s="23">
        <f t="shared" si="3"/>
        <v>53.211984142086386</v>
      </c>
      <c r="E113" s="24">
        <f t="shared" si="5"/>
        <v>3356.2080196636757</v>
      </c>
      <c r="F113" s="45">
        <v>0</v>
      </c>
      <c r="G113" s="65"/>
      <c r="H113" s="2"/>
      <c r="I113" s="56"/>
      <c r="J113" s="2"/>
      <c r="K113" s="2"/>
      <c r="L113" s="2"/>
      <c r="M113" s="2"/>
      <c r="N113" s="2"/>
      <c r="O113" s="2"/>
      <c r="P113" s="2"/>
      <c r="Q113" s="2"/>
    </row>
    <row r="114" spans="2:17" hidden="1" x14ac:dyDescent="0.25">
      <c r="B114" s="64">
        <v>99</v>
      </c>
      <c r="C114" s="22">
        <f t="shared" si="4"/>
        <v>13356.208019663683</v>
      </c>
      <c r="D114" s="23">
        <f t="shared" si="3"/>
        <v>53.424832078654738</v>
      </c>
      <c r="E114" s="24">
        <f t="shared" si="5"/>
        <v>3409.6328517423303</v>
      </c>
      <c r="F114" s="45">
        <v>0</v>
      </c>
      <c r="G114" s="65"/>
      <c r="H114" s="2"/>
      <c r="I114" s="56"/>
      <c r="J114" s="2"/>
      <c r="K114" s="2"/>
      <c r="L114" s="2"/>
      <c r="M114" s="2"/>
      <c r="N114" s="2"/>
      <c r="O114" s="2"/>
      <c r="P114" s="2"/>
      <c r="Q114" s="2"/>
    </row>
    <row r="115" spans="2:17" hidden="1" x14ac:dyDescent="0.25">
      <c r="B115" s="64">
        <v>100</v>
      </c>
      <c r="C115" s="22">
        <f t="shared" si="4"/>
        <v>13409.632851742339</v>
      </c>
      <c r="D115" s="23">
        <f t="shared" si="3"/>
        <v>53.638531406969356</v>
      </c>
      <c r="E115" s="24">
        <f t="shared" si="5"/>
        <v>3463.2713831492997</v>
      </c>
      <c r="F115" s="45">
        <v>0</v>
      </c>
      <c r="G115" s="65"/>
      <c r="H115" s="2"/>
      <c r="I115" s="56"/>
      <c r="J115" s="2"/>
      <c r="K115" s="2"/>
      <c r="L115" s="2"/>
      <c r="M115" s="2"/>
      <c r="N115" s="2"/>
      <c r="O115" s="2"/>
      <c r="P115" s="2"/>
      <c r="Q115" s="2"/>
    </row>
    <row r="116" spans="2:17" hidden="1" x14ac:dyDescent="0.25">
      <c r="B116" s="64">
        <v>101</v>
      </c>
      <c r="C116" s="22">
        <f t="shared" si="4"/>
        <v>13463.271383149307</v>
      </c>
      <c r="D116" s="23">
        <f t="shared" si="3"/>
        <v>53.853085532597234</v>
      </c>
      <c r="E116" s="24">
        <f t="shared" si="5"/>
        <v>3517.1244686818968</v>
      </c>
      <c r="F116" s="45">
        <v>0</v>
      </c>
      <c r="G116" s="65"/>
      <c r="H116" s="2"/>
      <c r="I116" s="56"/>
      <c r="J116" s="2"/>
      <c r="K116" s="2"/>
      <c r="L116" s="2"/>
      <c r="M116" s="2"/>
      <c r="N116" s="2"/>
      <c r="O116" s="2"/>
      <c r="P116" s="2"/>
      <c r="Q116" s="2"/>
    </row>
    <row r="117" spans="2:17" hidden="1" x14ac:dyDescent="0.25">
      <c r="B117" s="64">
        <v>102</v>
      </c>
      <c r="C117" s="22">
        <f t="shared" si="4"/>
        <v>13517.124468681905</v>
      </c>
      <c r="D117" s="23">
        <f t="shared" si="3"/>
        <v>54.068497874727619</v>
      </c>
      <c r="E117" s="24">
        <f t="shared" si="5"/>
        <v>3571.1929665566245</v>
      </c>
      <c r="F117" s="45">
        <v>0</v>
      </c>
      <c r="G117" s="65"/>
      <c r="H117" s="2"/>
      <c r="I117" s="56"/>
      <c r="J117" s="2"/>
      <c r="K117" s="2"/>
      <c r="L117" s="2"/>
      <c r="M117" s="2"/>
      <c r="N117" s="2"/>
      <c r="O117" s="2"/>
      <c r="P117" s="2"/>
      <c r="Q117" s="2"/>
    </row>
    <row r="118" spans="2:17" hidden="1" x14ac:dyDescent="0.25">
      <c r="B118" s="64">
        <v>103</v>
      </c>
      <c r="C118" s="22">
        <f t="shared" si="4"/>
        <v>13571.192966556631</v>
      </c>
      <c r="D118" s="23">
        <f t="shared" si="3"/>
        <v>54.284771866226528</v>
      </c>
      <c r="E118" s="24">
        <f t="shared" si="5"/>
        <v>3625.477738422851</v>
      </c>
      <c r="F118" s="45">
        <v>0</v>
      </c>
      <c r="G118" s="65"/>
      <c r="H118" s="2"/>
      <c r="I118" s="56"/>
      <c r="J118" s="2"/>
      <c r="K118" s="2"/>
      <c r="L118" s="2"/>
      <c r="M118" s="2"/>
      <c r="N118" s="2"/>
      <c r="O118" s="2"/>
      <c r="P118" s="2"/>
      <c r="Q118" s="2"/>
    </row>
    <row r="119" spans="2:17" hidden="1" x14ac:dyDescent="0.25">
      <c r="B119" s="64">
        <v>104</v>
      </c>
      <c r="C119" s="22">
        <f t="shared" si="4"/>
        <v>13625.477738422858</v>
      </c>
      <c r="D119" s="23">
        <f t="shared" si="3"/>
        <v>54.501910953691436</v>
      </c>
      <c r="E119" s="24">
        <f t="shared" si="5"/>
        <v>3679.9796493765425</v>
      </c>
      <c r="F119" s="45">
        <v>0</v>
      </c>
      <c r="G119" s="65"/>
      <c r="H119" s="2"/>
      <c r="I119" s="56"/>
      <c r="J119" s="2"/>
      <c r="K119" s="2"/>
      <c r="L119" s="2"/>
      <c r="M119" s="2"/>
      <c r="N119" s="2"/>
      <c r="O119" s="2"/>
      <c r="P119" s="2"/>
      <c r="Q119" s="2"/>
    </row>
    <row r="120" spans="2:17" hidden="1" x14ac:dyDescent="0.25">
      <c r="B120" s="64">
        <v>105</v>
      </c>
      <c r="C120" s="22">
        <f t="shared" si="4"/>
        <v>13679.97964937655</v>
      </c>
      <c r="D120" s="23">
        <f t="shared" si="3"/>
        <v>54.719918597506201</v>
      </c>
      <c r="E120" s="24">
        <f t="shared" si="5"/>
        <v>3734.6995679740489</v>
      </c>
      <c r="F120" s="45">
        <v>0</v>
      </c>
      <c r="G120" s="65"/>
      <c r="H120" s="2"/>
      <c r="I120" s="56"/>
      <c r="J120" s="2"/>
      <c r="K120" s="2"/>
      <c r="L120" s="2"/>
      <c r="M120" s="2"/>
      <c r="N120" s="2"/>
      <c r="O120" s="2"/>
      <c r="P120" s="2"/>
      <c r="Q120" s="2"/>
    </row>
    <row r="121" spans="2:17" hidden="1" x14ac:dyDescent="0.25">
      <c r="B121" s="64">
        <v>106</v>
      </c>
      <c r="C121" s="22">
        <f t="shared" si="4"/>
        <v>13734.699567974056</v>
      </c>
      <c r="D121" s="23">
        <f t="shared" si="3"/>
        <v>54.938798271896225</v>
      </c>
      <c r="E121" s="24">
        <f t="shared" si="5"/>
        <v>3789.6383662459452</v>
      </c>
      <c r="F121" s="45">
        <v>0</v>
      </c>
      <c r="G121" s="65"/>
      <c r="H121" s="2"/>
      <c r="I121" s="56"/>
      <c r="J121" s="2"/>
      <c r="K121" s="2"/>
      <c r="L121" s="2"/>
      <c r="M121" s="2"/>
      <c r="N121" s="2"/>
      <c r="O121" s="2"/>
      <c r="P121" s="2"/>
      <c r="Q121" s="2"/>
    </row>
    <row r="122" spans="2:17" hidden="1" x14ac:dyDescent="0.25">
      <c r="B122" s="64">
        <v>107</v>
      </c>
      <c r="C122" s="22">
        <f t="shared" si="4"/>
        <v>13789.638366245952</v>
      </c>
      <c r="D122" s="23">
        <f t="shared" si="3"/>
        <v>55.158553464983811</v>
      </c>
      <c r="E122" s="24">
        <f t="shared" si="5"/>
        <v>3844.7969197109292</v>
      </c>
      <c r="F122" s="45">
        <v>0</v>
      </c>
      <c r="G122" s="65"/>
      <c r="H122" s="2"/>
      <c r="I122" s="56"/>
      <c r="J122" s="2"/>
      <c r="K122" s="2"/>
      <c r="L122" s="2"/>
      <c r="M122" s="2"/>
      <c r="N122" s="2"/>
      <c r="O122" s="2"/>
      <c r="P122" s="2"/>
      <c r="Q122" s="2"/>
    </row>
    <row r="123" spans="2:17" hidden="1" x14ac:dyDescent="0.25">
      <c r="B123" s="64">
        <v>108</v>
      </c>
      <c r="C123" s="22">
        <f t="shared" si="4"/>
        <v>13844.796919710936</v>
      </c>
      <c r="D123" s="23">
        <f t="shared" si="3"/>
        <v>55.379187678843742</v>
      </c>
      <c r="E123" s="24">
        <f t="shared" si="5"/>
        <v>3900.1761073897728</v>
      </c>
      <c r="F123" s="45">
        <v>0</v>
      </c>
      <c r="G123" s="65"/>
      <c r="H123" s="2"/>
      <c r="I123" s="56"/>
      <c r="J123" s="2"/>
      <c r="K123" s="2"/>
      <c r="L123" s="2"/>
      <c r="M123" s="2"/>
      <c r="N123" s="2"/>
      <c r="O123" s="2"/>
      <c r="P123" s="2"/>
      <c r="Q123" s="2"/>
    </row>
    <row r="124" spans="2:17" hidden="1" x14ac:dyDescent="0.25">
      <c r="B124" s="64">
        <v>109</v>
      </c>
      <c r="C124" s="22">
        <f t="shared" si="4"/>
        <v>13900.17610738978</v>
      </c>
      <c r="D124" s="23">
        <f t="shared" si="3"/>
        <v>55.600704429559123</v>
      </c>
      <c r="E124" s="24">
        <f t="shared" si="5"/>
        <v>3955.7768118193321</v>
      </c>
      <c r="F124" s="45">
        <v>0</v>
      </c>
      <c r="G124" s="65"/>
      <c r="H124" s="2"/>
      <c r="I124" s="56"/>
      <c r="J124" s="2"/>
      <c r="K124" s="2"/>
      <c r="L124" s="2"/>
      <c r="M124" s="2"/>
      <c r="N124" s="2"/>
      <c r="O124" s="2"/>
      <c r="P124" s="2"/>
      <c r="Q124" s="2"/>
    </row>
    <row r="125" spans="2:17" ht="18.75" x14ac:dyDescent="0.25">
      <c r="B125" s="66">
        <v>110</v>
      </c>
      <c r="C125" s="25">
        <f t="shared" si="4"/>
        <v>13955.776811819338</v>
      </c>
      <c r="D125" s="26">
        <f t="shared" si="3"/>
        <v>55.823107247277356</v>
      </c>
      <c r="E125" s="27">
        <f t="shared" si="5"/>
        <v>4011.5999190666093</v>
      </c>
      <c r="F125" s="28">
        <f>+F103</f>
        <v>300</v>
      </c>
      <c r="G125" s="67">
        <v>5</v>
      </c>
      <c r="H125" s="2"/>
      <c r="I125" s="56"/>
      <c r="J125" s="2"/>
      <c r="K125" s="2"/>
      <c r="L125" s="2"/>
      <c r="M125" s="2"/>
      <c r="N125" s="2"/>
      <c r="O125" s="2"/>
      <c r="P125" s="2"/>
      <c r="Q125" s="2"/>
    </row>
    <row r="126" spans="2:17" hidden="1" x14ac:dyDescent="0.25">
      <c r="B126" s="64">
        <v>111</v>
      </c>
      <c r="C126" s="22">
        <f t="shared" si="4"/>
        <v>13711.599919066615</v>
      </c>
      <c r="D126" s="23">
        <f t="shared" si="3"/>
        <v>54.846399676266465</v>
      </c>
      <c r="E126" s="24">
        <f t="shared" si="5"/>
        <v>3766.446318742876</v>
      </c>
      <c r="F126" s="45">
        <v>0</v>
      </c>
      <c r="G126" s="65"/>
      <c r="H126" s="2"/>
      <c r="I126" s="56"/>
      <c r="J126" s="2"/>
      <c r="K126" s="2"/>
      <c r="L126" s="2"/>
      <c r="M126" s="2"/>
      <c r="N126" s="2"/>
      <c r="O126" s="2"/>
      <c r="P126" s="2"/>
      <c r="Q126" s="2"/>
    </row>
    <row r="127" spans="2:17" hidden="1" x14ac:dyDescent="0.25">
      <c r="B127" s="64">
        <v>112</v>
      </c>
      <c r="C127" s="22">
        <f t="shared" si="4"/>
        <v>13766.446318742881</v>
      </c>
      <c r="D127" s="23">
        <f t="shared" si="3"/>
        <v>55.065785274971525</v>
      </c>
      <c r="E127" s="24">
        <f t="shared" si="5"/>
        <v>3821.5121040178474</v>
      </c>
      <c r="F127" s="45">
        <v>0</v>
      </c>
      <c r="G127" s="65"/>
      <c r="H127" s="2"/>
      <c r="I127" s="56"/>
      <c r="J127" s="2"/>
      <c r="K127" s="2"/>
      <c r="L127" s="2"/>
      <c r="M127" s="2"/>
      <c r="N127" s="2"/>
      <c r="O127" s="2"/>
      <c r="P127" s="2"/>
      <c r="Q127" s="2"/>
    </row>
    <row r="128" spans="2:17" hidden="1" x14ac:dyDescent="0.25">
      <c r="B128" s="64">
        <v>113</v>
      </c>
      <c r="C128" s="22">
        <f t="shared" si="4"/>
        <v>13821.512104017853</v>
      </c>
      <c r="D128" s="23">
        <f t="shared" si="3"/>
        <v>55.286048416071409</v>
      </c>
      <c r="E128" s="24">
        <f t="shared" si="5"/>
        <v>3876.7981524339189</v>
      </c>
      <c r="F128" s="45">
        <v>0</v>
      </c>
      <c r="G128" s="65"/>
      <c r="H128" s="2"/>
      <c r="I128" s="56"/>
      <c r="J128" s="2"/>
      <c r="K128" s="2"/>
      <c r="L128" s="2"/>
      <c r="M128" s="2"/>
      <c r="N128" s="2"/>
      <c r="O128" s="2"/>
      <c r="P128" s="2"/>
      <c r="Q128" s="2"/>
    </row>
    <row r="129" spans="2:17" hidden="1" x14ac:dyDescent="0.25">
      <c r="B129" s="64">
        <v>114</v>
      </c>
      <c r="C129" s="22">
        <f t="shared" si="4"/>
        <v>13876.798152433925</v>
      </c>
      <c r="D129" s="23">
        <f t="shared" si="3"/>
        <v>55.507192609735704</v>
      </c>
      <c r="E129" s="24">
        <f t="shared" si="5"/>
        <v>3932.3053450436546</v>
      </c>
      <c r="F129" s="45">
        <v>0</v>
      </c>
      <c r="G129" s="65"/>
      <c r="H129" s="2"/>
      <c r="I129" s="56"/>
      <c r="J129" s="2"/>
      <c r="K129" s="2"/>
      <c r="L129" s="2"/>
      <c r="M129" s="2"/>
      <c r="N129" s="2"/>
      <c r="O129" s="2"/>
      <c r="P129" s="2"/>
      <c r="Q129" s="2"/>
    </row>
    <row r="130" spans="2:17" hidden="1" x14ac:dyDescent="0.25">
      <c r="B130" s="64">
        <v>115</v>
      </c>
      <c r="C130" s="22">
        <f t="shared" si="4"/>
        <v>13932.30534504366</v>
      </c>
      <c r="D130" s="23">
        <f t="shared" si="3"/>
        <v>55.729221380174643</v>
      </c>
      <c r="E130" s="24">
        <f t="shared" si="5"/>
        <v>3988.0345664238293</v>
      </c>
      <c r="F130" s="45">
        <v>0</v>
      </c>
      <c r="G130" s="65"/>
      <c r="H130" s="2"/>
      <c r="I130" s="56"/>
      <c r="J130" s="2"/>
      <c r="K130" s="2"/>
      <c r="L130" s="2"/>
      <c r="M130" s="2"/>
      <c r="N130" s="2"/>
      <c r="O130" s="2"/>
      <c r="P130" s="2"/>
      <c r="Q130" s="2"/>
    </row>
    <row r="131" spans="2:17" hidden="1" x14ac:dyDescent="0.25">
      <c r="B131" s="64">
        <v>116</v>
      </c>
      <c r="C131" s="22">
        <f t="shared" si="4"/>
        <v>13988.034566423834</v>
      </c>
      <c r="D131" s="23">
        <f t="shared" si="3"/>
        <v>55.952138265695339</v>
      </c>
      <c r="E131" s="24">
        <f t="shared" si="5"/>
        <v>4043.9867046895247</v>
      </c>
      <c r="F131" s="45">
        <v>0</v>
      </c>
      <c r="G131" s="65"/>
      <c r="H131" s="2"/>
      <c r="I131" s="56"/>
      <c r="J131" s="2"/>
      <c r="K131" s="2"/>
      <c r="L131" s="2"/>
      <c r="M131" s="2"/>
      <c r="N131" s="2"/>
      <c r="O131" s="2"/>
      <c r="P131" s="2"/>
      <c r="Q131" s="2"/>
    </row>
    <row r="132" spans="2:17" hidden="1" x14ac:dyDescent="0.25">
      <c r="B132" s="64">
        <v>117</v>
      </c>
      <c r="C132" s="22">
        <f t="shared" si="4"/>
        <v>14043.986704689529</v>
      </c>
      <c r="D132" s="23">
        <f t="shared" si="3"/>
        <v>56.175946818758113</v>
      </c>
      <c r="E132" s="24">
        <f t="shared" si="5"/>
        <v>4100.1626515082826</v>
      </c>
      <c r="F132" s="45">
        <v>0</v>
      </c>
      <c r="G132" s="65"/>
      <c r="H132" s="2"/>
      <c r="I132" s="56"/>
      <c r="J132" s="2"/>
      <c r="K132" s="2"/>
      <c r="L132" s="2"/>
      <c r="M132" s="2"/>
      <c r="N132" s="2"/>
      <c r="O132" s="2"/>
      <c r="P132" s="2"/>
      <c r="Q132" s="2"/>
    </row>
    <row r="133" spans="2:17" hidden="1" x14ac:dyDescent="0.25">
      <c r="B133" s="64">
        <v>118</v>
      </c>
      <c r="C133" s="22">
        <f t="shared" si="4"/>
        <v>14100.162651508286</v>
      </c>
      <c r="D133" s="23">
        <f t="shared" si="3"/>
        <v>56.400650606033146</v>
      </c>
      <c r="E133" s="24">
        <f t="shared" si="5"/>
        <v>4156.5633021143158</v>
      </c>
      <c r="F133" s="45">
        <v>0</v>
      </c>
      <c r="G133" s="65"/>
      <c r="H133" s="2"/>
      <c r="I133" s="56"/>
      <c r="J133" s="2"/>
      <c r="K133" s="2"/>
      <c r="L133" s="2"/>
      <c r="M133" s="2"/>
      <c r="N133" s="2"/>
      <c r="O133" s="2"/>
      <c r="P133" s="2"/>
      <c r="Q133" s="2"/>
    </row>
    <row r="134" spans="2:17" hidden="1" x14ac:dyDescent="0.25">
      <c r="B134" s="64">
        <v>119</v>
      </c>
      <c r="C134" s="22">
        <f t="shared" si="4"/>
        <v>14156.563302114319</v>
      </c>
      <c r="D134" s="23">
        <f t="shared" si="3"/>
        <v>56.626253208457278</v>
      </c>
      <c r="E134" s="24">
        <f t="shared" si="5"/>
        <v>4213.1895553227732</v>
      </c>
      <c r="F134" s="45">
        <v>0</v>
      </c>
      <c r="G134" s="65"/>
      <c r="H134" s="2"/>
      <c r="I134" s="56"/>
      <c r="J134" s="2"/>
      <c r="K134" s="2"/>
      <c r="L134" s="2"/>
      <c r="M134" s="2"/>
      <c r="N134" s="2"/>
      <c r="O134" s="2"/>
      <c r="P134" s="2"/>
      <c r="Q134" s="2"/>
    </row>
    <row r="135" spans="2:17" hidden="1" x14ac:dyDescent="0.25">
      <c r="B135" s="64">
        <v>120</v>
      </c>
      <c r="C135" s="22">
        <f t="shared" si="4"/>
        <v>14213.189555322775</v>
      </c>
      <c r="D135" s="23">
        <f t="shared" si="3"/>
        <v>56.852758221291104</v>
      </c>
      <c r="E135" s="24">
        <f t="shared" si="5"/>
        <v>4270.0423135440642</v>
      </c>
      <c r="F135" s="45">
        <v>0</v>
      </c>
      <c r="G135" s="65"/>
      <c r="H135" s="2"/>
      <c r="I135" s="56"/>
      <c r="J135" s="2"/>
      <c r="K135" s="2"/>
      <c r="L135" s="2"/>
      <c r="M135" s="2"/>
      <c r="N135" s="2"/>
      <c r="O135" s="2"/>
      <c r="P135" s="2"/>
      <c r="Q135" s="2"/>
    </row>
    <row r="136" spans="2:17" hidden="1" x14ac:dyDescent="0.25">
      <c r="B136" s="64">
        <v>121</v>
      </c>
      <c r="C136" s="22">
        <f t="shared" si="4"/>
        <v>14270.042313544067</v>
      </c>
      <c r="D136" s="23">
        <f t="shared" si="3"/>
        <v>57.080169254176269</v>
      </c>
      <c r="E136" s="24">
        <f t="shared" si="5"/>
        <v>4327.1224827982405</v>
      </c>
      <c r="F136" s="45">
        <v>0</v>
      </c>
      <c r="G136" s="65"/>
      <c r="H136" s="2"/>
      <c r="I136" s="56"/>
      <c r="J136" s="2"/>
      <c r="K136" s="2"/>
      <c r="L136" s="2"/>
      <c r="M136" s="2"/>
      <c r="N136" s="2"/>
      <c r="O136" s="2"/>
      <c r="P136" s="2"/>
      <c r="Q136" s="2"/>
    </row>
    <row r="137" spans="2:17" hidden="1" x14ac:dyDescent="0.25">
      <c r="B137" s="64">
        <v>122</v>
      </c>
      <c r="C137" s="22">
        <f t="shared" si="4"/>
        <v>14327.122482798242</v>
      </c>
      <c r="D137" s="23">
        <f t="shared" si="3"/>
        <v>57.308489931192973</v>
      </c>
      <c r="E137" s="24">
        <f t="shared" si="5"/>
        <v>4384.4309727294331</v>
      </c>
      <c r="F137" s="45">
        <v>0</v>
      </c>
      <c r="G137" s="65"/>
      <c r="H137" s="2"/>
      <c r="I137" s="56"/>
      <c r="J137" s="2"/>
      <c r="K137" s="2"/>
      <c r="L137" s="2"/>
      <c r="M137" s="2"/>
      <c r="N137" s="2"/>
      <c r="O137" s="2"/>
      <c r="P137" s="2"/>
      <c r="Q137" s="2"/>
    </row>
    <row r="138" spans="2:17" hidden="1" x14ac:dyDescent="0.25">
      <c r="B138" s="64">
        <v>123</v>
      </c>
      <c r="C138" s="22">
        <f t="shared" si="4"/>
        <v>14384.430972729435</v>
      </c>
      <c r="D138" s="23">
        <f t="shared" si="3"/>
        <v>57.537723890917739</v>
      </c>
      <c r="E138" s="24">
        <f t="shared" si="5"/>
        <v>4441.9686966203508</v>
      </c>
      <c r="F138" s="45">
        <v>0</v>
      </c>
      <c r="G138" s="65"/>
      <c r="H138" s="2"/>
      <c r="I138" s="56"/>
      <c r="J138" s="2"/>
      <c r="K138" s="2"/>
      <c r="L138" s="2"/>
      <c r="M138" s="2"/>
      <c r="N138" s="2"/>
      <c r="O138" s="2"/>
      <c r="P138" s="2"/>
      <c r="Q138" s="2"/>
    </row>
    <row r="139" spans="2:17" hidden="1" x14ac:dyDescent="0.25">
      <c r="B139" s="64">
        <v>124</v>
      </c>
      <c r="C139" s="22">
        <f t="shared" si="4"/>
        <v>14441.968696620354</v>
      </c>
      <c r="D139" s="23">
        <f t="shared" si="3"/>
        <v>57.767874786481414</v>
      </c>
      <c r="E139" s="24">
        <f t="shared" si="5"/>
        <v>4499.7365714068319</v>
      </c>
      <c r="F139" s="45">
        <v>0</v>
      </c>
      <c r="G139" s="65"/>
      <c r="H139" s="2"/>
      <c r="I139" s="56"/>
      <c r="J139" s="2"/>
      <c r="K139" s="2"/>
      <c r="L139" s="2"/>
      <c r="M139" s="2"/>
      <c r="N139" s="2"/>
      <c r="O139" s="2"/>
      <c r="P139" s="2"/>
      <c r="Q139" s="2"/>
    </row>
    <row r="140" spans="2:17" hidden="1" x14ac:dyDescent="0.25">
      <c r="B140" s="64">
        <v>125</v>
      </c>
      <c r="C140" s="22">
        <f t="shared" si="4"/>
        <v>14499.736571406835</v>
      </c>
      <c r="D140" s="23">
        <f t="shared" si="3"/>
        <v>57.998946285627341</v>
      </c>
      <c r="E140" s="24">
        <f t="shared" si="5"/>
        <v>4557.7355176924593</v>
      </c>
      <c r="F140" s="45">
        <v>0</v>
      </c>
      <c r="G140" s="65"/>
      <c r="H140" s="2"/>
      <c r="I140" s="56"/>
      <c r="J140" s="2"/>
      <c r="K140" s="2"/>
      <c r="L140" s="2"/>
      <c r="M140" s="2"/>
      <c r="N140" s="2"/>
      <c r="O140" s="2"/>
      <c r="P140" s="2"/>
      <c r="Q140" s="2"/>
    </row>
    <row r="141" spans="2:17" hidden="1" x14ac:dyDescent="0.25">
      <c r="B141" s="64">
        <v>126</v>
      </c>
      <c r="C141" s="22">
        <f t="shared" si="4"/>
        <v>14557.735517692461</v>
      </c>
      <c r="D141" s="23">
        <f t="shared" si="3"/>
        <v>58.230942070769849</v>
      </c>
      <c r="E141" s="24">
        <f t="shared" si="5"/>
        <v>4615.9664597632291</v>
      </c>
      <c r="F141" s="45">
        <v>0</v>
      </c>
      <c r="G141" s="65"/>
      <c r="H141" s="2"/>
      <c r="I141" s="56"/>
      <c r="J141" s="2"/>
      <c r="K141" s="2"/>
      <c r="L141" s="2"/>
      <c r="M141" s="2"/>
      <c r="N141" s="2"/>
      <c r="O141" s="2"/>
      <c r="P141" s="2"/>
      <c r="Q141" s="2"/>
    </row>
    <row r="142" spans="2:17" hidden="1" x14ac:dyDescent="0.25">
      <c r="B142" s="64">
        <v>127</v>
      </c>
      <c r="C142" s="22">
        <f t="shared" si="4"/>
        <v>14615.966459763231</v>
      </c>
      <c r="D142" s="23">
        <f t="shared" si="3"/>
        <v>58.463865839052922</v>
      </c>
      <c r="E142" s="24">
        <f t="shared" si="5"/>
        <v>4674.4303256022822</v>
      </c>
      <c r="F142" s="45">
        <v>0</v>
      </c>
      <c r="G142" s="65"/>
      <c r="H142" s="2"/>
      <c r="I142" s="56"/>
      <c r="J142" s="2"/>
      <c r="K142" s="2"/>
      <c r="L142" s="2"/>
      <c r="M142" s="2"/>
      <c r="N142" s="2"/>
      <c r="O142" s="2"/>
      <c r="P142" s="2"/>
      <c r="Q142" s="2"/>
    </row>
    <row r="143" spans="2:17" hidden="1" x14ac:dyDescent="0.25">
      <c r="B143" s="64">
        <v>128</v>
      </c>
      <c r="C143" s="22">
        <f t="shared" si="4"/>
        <v>14674.430325602283</v>
      </c>
      <c r="D143" s="23">
        <f t="shared" si="3"/>
        <v>58.697721302409136</v>
      </c>
      <c r="E143" s="24">
        <f t="shared" si="5"/>
        <v>4733.1280469046915</v>
      </c>
      <c r="F143" s="45">
        <v>0</v>
      </c>
      <c r="G143" s="65"/>
      <c r="H143" s="2"/>
      <c r="I143" s="56"/>
      <c r="J143" s="2"/>
      <c r="K143" s="2"/>
      <c r="L143" s="2"/>
      <c r="M143" s="2"/>
      <c r="N143" s="2"/>
      <c r="O143" s="2"/>
      <c r="P143" s="2"/>
      <c r="Q143" s="2"/>
    </row>
    <row r="144" spans="2:17" hidden="1" x14ac:dyDescent="0.25">
      <c r="B144" s="64">
        <v>129</v>
      </c>
      <c r="C144" s="22">
        <f t="shared" si="4"/>
        <v>14733.128046904692</v>
      </c>
      <c r="D144" s="23">
        <f t="shared" ref="D144:D207" si="6">+C144*$D$8</f>
        <v>58.932512187618769</v>
      </c>
      <c r="E144" s="24">
        <f t="shared" si="5"/>
        <v>4792.0605590923105</v>
      </c>
      <c r="F144" s="45">
        <v>0</v>
      </c>
      <c r="G144" s="65"/>
      <c r="H144" s="2"/>
      <c r="I144" s="56"/>
      <c r="J144" s="2"/>
      <c r="K144" s="2"/>
      <c r="L144" s="2"/>
      <c r="M144" s="2"/>
      <c r="N144" s="2"/>
      <c r="O144" s="2"/>
      <c r="P144" s="2"/>
      <c r="Q144" s="2"/>
    </row>
    <row r="145" spans="2:17" hidden="1" x14ac:dyDescent="0.25">
      <c r="B145" s="64">
        <v>130</v>
      </c>
      <c r="C145" s="22">
        <f t="shared" si="4"/>
        <v>14792.060559092311</v>
      </c>
      <c r="D145" s="23">
        <f t="shared" si="6"/>
        <v>59.168242236369245</v>
      </c>
      <c r="E145" s="24">
        <f t="shared" si="5"/>
        <v>4851.2288013286798</v>
      </c>
      <c r="F145" s="45">
        <v>0</v>
      </c>
      <c r="G145" s="65"/>
      <c r="H145" s="2"/>
      <c r="I145" s="56"/>
      <c r="J145" s="2"/>
      <c r="K145" s="2"/>
      <c r="L145" s="2"/>
      <c r="M145" s="2"/>
      <c r="N145" s="2"/>
      <c r="O145" s="2"/>
      <c r="P145" s="2"/>
      <c r="Q145" s="2"/>
    </row>
    <row r="146" spans="2:17" hidden="1" x14ac:dyDescent="0.25">
      <c r="B146" s="64">
        <v>131</v>
      </c>
      <c r="C146" s="22">
        <f t="shared" si="4"/>
        <v>14851.228801328682</v>
      </c>
      <c r="D146" s="23">
        <f t="shared" si="6"/>
        <v>59.40491520531473</v>
      </c>
      <c r="E146" s="24">
        <f t="shared" si="5"/>
        <v>4910.6337165339946</v>
      </c>
      <c r="F146" s="45">
        <v>0</v>
      </c>
      <c r="G146" s="65"/>
      <c r="H146" s="2"/>
      <c r="I146" s="56"/>
      <c r="J146" s="2"/>
      <c r="K146" s="2"/>
      <c r="L146" s="2"/>
      <c r="M146" s="2"/>
      <c r="N146" s="2"/>
      <c r="O146" s="2"/>
      <c r="P146" s="2"/>
      <c r="Q146" s="2"/>
    </row>
    <row r="147" spans="2:17" ht="18.75" x14ac:dyDescent="0.25">
      <c r="B147" s="66">
        <v>132</v>
      </c>
      <c r="C147" s="25">
        <f t="shared" si="4"/>
        <v>14910.633716533996</v>
      </c>
      <c r="D147" s="26">
        <f t="shared" si="6"/>
        <v>59.642534866135982</v>
      </c>
      <c r="E147" s="27">
        <f t="shared" si="5"/>
        <v>4970.2762514001306</v>
      </c>
      <c r="F147" s="28">
        <f>+F125</f>
        <v>300</v>
      </c>
      <c r="G147" s="67">
        <v>6</v>
      </c>
      <c r="H147" s="2"/>
      <c r="I147" s="56"/>
      <c r="J147" s="2"/>
      <c r="K147" s="2"/>
      <c r="L147" s="2"/>
      <c r="M147" s="2"/>
      <c r="N147" s="2"/>
      <c r="O147" s="2"/>
      <c r="P147" s="2"/>
      <c r="Q147" s="2"/>
    </row>
    <row r="148" spans="2:17" hidden="1" x14ac:dyDescent="0.25">
      <c r="B148" s="64">
        <v>133</v>
      </c>
      <c r="C148" s="22">
        <f t="shared" ref="C148:C211" si="7">+C147+D147-F147</f>
        <v>14670.276251400132</v>
      </c>
      <c r="D148" s="23">
        <f t="shared" si="6"/>
        <v>58.681105005600529</v>
      </c>
      <c r="E148" s="24">
        <f t="shared" ref="E148:E211" si="8">+E147+D148-F147</f>
        <v>4728.9573564057309</v>
      </c>
      <c r="F148" s="45">
        <v>0</v>
      </c>
      <c r="G148" s="65"/>
      <c r="H148" s="2"/>
      <c r="I148" s="56"/>
      <c r="J148" s="2"/>
      <c r="K148" s="2"/>
      <c r="L148" s="2"/>
      <c r="M148" s="2"/>
      <c r="N148" s="2"/>
      <c r="O148" s="2"/>
      <c r="P148" s="2"/>
      <c r="Q148" s="2"/>
    </row>
    <row r="149" spans="2:17" hidden="1" x14ac:dyDescent="0.25">
      <c r="B149" s="64">
        <v>134</v>
      </c>
      <c r="C149" s="22">
        <f t="shared" si="7"/>
        <v>14728.957356405732</v>
      </c>
      <c r="D149" s="23">
        <f t="shared" si="6"/>
        <v>58.915829425622931</v>
      </c>
      <c r="E149" s="24">
        <f t="shared" si="8"/>
        <v>4787.873185831354</v>
      </c>
      <c r="F149" s="45">
        <v>0</v>
      </c>
      <c r="G149" s="65"/>
      <c r="H149" s="2"/>
      <c r="I149" s="56"/>
      <c r="J149" s="2"/>
      <c r="K149" s="2"/>
      <c r="L149" s="2"/>
      <c r="M149" s="2"/>
      <c r="N149" s="2"/>
      <c r="O149" s="2"/>
      <c r="P149" s="2"/>
      <c r="Q149" s="2"/>
    </row>
    <row r="150" spans="2:17" hidden="1" x14ac:dyDescent="0.25">
      <c r="B150" s="64">
        <v>135</v>
      </c>
      <c r="C150" s="22">
        <f t="shared" si="7"/>
        <v>14787.873185831355</v>
      </c>
      <c r="D150" s="23">
        <f t="shared" si="6"/>
        <v>59.15149274332542</v>
      </c>
      <c r="E150" s="24">
        <f t="shared" si="8"/>
        <v>4847.0246785746795</v>
      </c>
      <c r="F150" s="45">
        <v>0</v>
      </c>
      <c r="G150" s="65"/>
      <c r="H150" s="2"/>
      <c r="I150" s="56"/>
      <c r="J150" s="2"/>
      <c r="K150" s="2"/>
      <c r="L150" s="2"/>
      <c r="M150" s="2"/>
      <c r="N150" s="2"/>
      <c r="O150" s="2"/>
      <c r="P150" s="2"/>
      <c r="Q150" s="2"/>
    </row>
    <row r="151" spans="2:17" hidden="1" x14ac:dyDescent="0.25">
      <c r="B151" s="64">
        <v>136</v>
      </c>
      <c r="C151" s="22">
        <f t="shared" si="7"/>
        <v>14847.02467857468</v>
      </c>
      <c r="D151" s="23">
        <f t="shared" si="6"/>
        <v>59.388098714298721</v>
      </c>
      <c r="E151" s="24">
        <f t="shared" si="8"/>
        <v>4906.4127772889778</v>
      </c>
      <c r="F151" s="45">
        <v>0</v>
      </c>
      <c r="G151" s="65"/>
      <c r="H151" s="2"/>
      <c r="I151" s="56"/>
      <c r="J151" s="2"/>
      <c r="K151" s="2"/>
      <c r="L151" s="2"/>
      <c r="M151" s="2"/>
      <c r="N151" s="2"/>
      <c r="O151" s="2"/>
      <c r="P151" s="2"/>
      <c r="Q151" s="2"/>
    </row>
    <row r="152" spans="2:17" hidden="1" x14ac:dyDescent="0.25">
      <c r="B152" s="64">
        <v>137</v>
      </c>
      <c r="C152" s="22">
        <f t="shared" si="7"/>
        <v>14906.412777288979</v>
      </c>
      <c r="D152" s="23">
        <f t="shared" si="6"/>
        <v>59.625651109155918</v>
      </c>
      <c r="E152" s="24">
        <f t="shared" si="8"/>
        <v>4966.0384283981339</v>
      </c>
      <c r="F152" s="45">
        <v>0</v>
      </c>
      <c r="G152" s="65"/>
      <c r="H152" s="2"/>
      <c r="I152" s="56"/>
      <c r="J152" s="2"/>
      <c r="K152" s="2"/>
      <c r="L152" s="2"/>
      <c r="M152" s="2"/>
      <c r="N152" s="2"/>
      <c r="O152" s="2"/>
      <c r="P152" s="2"/>
      <c r="Q152" s="2"/>
    </row>
    <row r="153" spans="2:17" hidden="1" x14ac:dyDescent="0.25">
      <c r="B153" s="64">
        <v>138</v>
      </c>
      <c r="C153" s="22">
        <f t="shared" si="7"/>
        <v>14966.038428398135</v>
      </c>
      <c r="D153" s="23">
        <f t="shared" si="6"/>
        <v>59.864153713592543</v>
      </c>
      <c r="E153" s="24">
        <f t="shared" si="8"/>
        <v>5025.9025821117266</v>
      </c>
      <c r="F153" s="45">
        <v>0</v>
      </c>
      <c r="G153" s="65"/>
      <c r="H153" s="2"/>
      <c r="I153" s="56"/>
      <c r="J153" s="2"/>
      <c r="K153" s="2"/>
      <c r="L153" s="2"/>
      <c r="M153" s="2"/>
      <c r="N153" s="2"/>
      <c r="O153" s="2"/>
      <c r="P153" s="2"/>
      <c r="Q153" s="2"/>
    </row>
    <row r="154" spans="2:17" hidden="1" x14ac:dyDescent="0.25">
      <c r="B154" s="64">
        <v>139</v>
      </c>
      <c r="C154" s="22">
        <f t="shared" si="7"/>
        <v>15025.902582111727</v>
      </c>
      <c r="D154" s="23">
        <f t="shared" si="6"/>
        <v>60.103610328446905</v>
      </c>
      <c r="E154" s="24">
        <f t="shared" si="8"/>
        <v>5086.0061924401734</v>
      </c>
      <c r="F154" s="45">
        <v>0</v>
      </c>
      <c r="G154" s="65"/>
      <c r="H154" s="2"/>
      <c r="I154" s="56"/>
      <c r="J154" s="2"/>
      <c r="K154" s="2"/>
      <c r="L154" s="2"/>
      <c r="M154" s="2"/>
      <c r="N154" s="2"/>
      <c r="O154" s="2"/>
      <c r="P154" s="2"/>
      <c r="Q154" s="2"/>
    </row>
    <row r="155" spans="2:17" hidden="1" x14ac:dyDescent="0.25">
      <c r="B155" s="64">
        <v>140</v>
      </c>
      <c r="C155" s="22">
        <f t="shared" si="7"/>
        <v>15086.006192440174</v>
      </c>
      <c r="D155" s="23">
        <f t="shared" si="6"/>
        <v>60.344024769760701</v>
      </c>
      <c r="E155" s="24">
        <f t="shared" si="8"/>
        <v>5146.3502172099343</v>
      </c>
      <c r="F155" s="45">
        <v>0</v>
      </c>
      <c r="G155" s="65"/>
      <c r="H155" s="2"/>
      <c r="I155" s="56"/>
      <c r="J155" s="2"/>
      <c r="K155" s="2"/>
      <c r="L155" s="2"/>
      <c r="M155" s="2"/>
      <c r="N155" s="2"/>
      <c r="O155" s="2"/>
      <c r="P155" s="2"/>
      <c r="Q155" s="2"/>
    </row>
    <row r="156" spans="2:17" hidden="1" x14ac:dyDescent="0.25">
      <c r="B156" s="64">
        <v>141</v>
      </c>
      <c r="C156" s="22">
        <f t="shared" si="7"/>
        <v>15146.350217209934</v>
      </c>
      <c r="D156" s="23">
        <f t="shared" si="6"/>
        <v>60.585400868839741</v>
      </c>
      <c r="E156" s="24">
        <f t="shared" si="8"/>
        <v>5206.9356180787736</v>
      </c>
      <c r="F156" s="45">
        <v>0</v>
      </c>
      <c r="G156" s="65"/>
      <c r="H156" s="2"/>
      <c r="I156" s="56"/>
      <c r="J156" s="2"/>
      <c r="K156" s="2"/>
      <c r="L156" s="2"/>
      <c r="M156" s="2"/>
      <c r="N156" s="2"/>
      <c r="O156" s="2"/>
      <c r="P156" s="2"/>
      <c r="Q156" s="2"/>
    </row>
    <row r="157" spans="2:17" hidden="1" x14ac:dyDescent="0.25">
      <c r="B157" s="64">
        <v>142</v>
      </c>
      <c r="C157" s="22">
        <f t="shared" si="7"/>
        <v>15206.935618078774</v>
      </c>
      <c r="D157" s="23">
        <f t="shared" si="6"/>
        <v>60.827742472315101</v>
      </c>
      <c r="E157" s="24">
        <f t="shared" si="8"/>
        <v>5267.7633605510891</v>
      </c>
      <c r="F157" s="45">
        <v>0</v>
      </c>
      <c r="G157" s="65"/>
      <c r="H157" s="2"/>
      <c r="I157" s="56"/>
      <c r="J157" s="2"/>
      <c r="K157" s="2"/>
      <c r="L157" s="2"/>
      <c r="M157" s="2"/>
      <c r="N157" s="2"/>
      <c r="O157" s="2"/>
      <c r="P157" s="2"/>
      <c r="Q157" s="2"/>
    </row>
    <row r="158" spans="2:17" hidden="1" x14ac:dyDescent="0.25">
      <c r="B158" s="64">
        <v>143</v>
      </c>
      <c r="C158" s="22">
        <f t="shared" si="7"/>
        <v>15267.763360551089</v>
      </c>
      <c r="D158" s="23">
        <f t="shared" si="6"/>
        <v>61.071053442204359</v>
      </c>
      <c r="E158" s="24">
        <f t="shared" si="8"/>
        <v>5328.8344139932933</v>
      </c>
      <c r="F158" s="45">
        <v>0</v>
      </c>
      <c r="G158" s="65"/>
      <c r="H158" s="2"/>
      <c r="I158" s="56"/>
      <c r="J158" s="2"/>
      <c r="K158" s="2"/>
      <c r="L158" s="2"/>
      <c r="M158" s="2"/>
      <c r="N158" s="2"/>
      <c r="O158" s="2"/>
      <c r="P158" s="2"/>
      <c r="Q158" s="2"/>
    </row>
    <row r="159" spans="2:17" hidden="1" x14ac:dyDescent="0.25">
      <c r="B159" s="64">
        <v>144</v>
      </c>
      <c r="C159" s="22">
        <f t="shared" si="7"/>
        <v>15328.834413993294</v>
      </c>
      <c r="D159" s="23">
        <f t="shared" si="6"/>
        <v>61.315337655973181</v>
      </c>
      <c r="E159" s="24">
        <f t="shared" si="8"/>
        <v>5390.1497516492664</v>
      </c>
      <c r="F159" s="45">
        <v>0</v>
      </c>
      <c r="G159" s="65"/>
      <c r="H159" s="2"/>
      <c r="I159" s="56"/>
      <c r="J159" s="2"/>
      <c r="K159" s="2"/>
      <c r="L159" s="2"/>
      <c r="M159" s="2"/>
      <c r="N159" s="2"/>
      <c r="O159" s="2"/>
      <c r="P159" s="2"/>
      <c r="Q159" s="2"/>
    </row>
    <row r="160" spans="2:17" hidden="1" x14ac:dyDescent="0.25">
      <c r="B160" s="64">
        <v>145</v>
      </c>
      <c r="C160" s="22">
        <f t="shared" si="7"/>
        <v>15390.149751649267</v>
      </c>
      <c r="D160" s="23">
        <f t="shared" si="6"/>
        <v>61.560599006597073</v>
      </c>
      <c r="E160" s="24">
        <f t="shared" si="8"/>
        <v>5451.7103506558633</v>
      </c>
      <c r="F160" s="45">
        <v>0</v>
      </c>
      <c r="G160" s="65"/>
      <c r="H160" s="2"/>
      <c r="I160" s="56"/>
      <c r="J160" s="2"/>
      <c r="K160" s="2"/>
      <c r="L160" s="2"/>
      <c r="M160" s="2"/>
      <c r="N160" s="2"/>
      <c r="O160" s="2"/>
      <c r="P160" s="2"/>
      <c r="Q160" s="2"/>
    </row>
    <row r="161" spans="2:17" hidden="1" x14ac:dyDescent="0.25">
      <c r="B161" s="64">
        <v>146</v>
      </c>
      <c r="C161" s="22">
        <f t="shared" si="7"/>
        <v>15451.710350655865</v>
      </c>
      <c r="D161" s="23">
        <f t="shared" si="6"/>
        <v>61.806841402623462</v>
      </c>
      <c r="E161" s="24">
        <f t="shared" si="8"/>
        <v>5513.5171920584871</v>
      </c>
      <c r="F161" s="45">
        <v>0</v>
      </c>
      <c r="G161" s="65"/>
      <c r="H161" s="2"/>
      <c r="I161" s="56"/>
      <c r="J161" s="2"/>
      <c r="K161" s="2"/>
      <c r="L161" s="2"/>
      <c r="M161" s="2"/>
      <c r="N161" s="2"/>
      <c r="O161" s="2"/>
      <c r="P161" s="2"/>
      <c r="Q161" s="2"/>
    </row>
    <row r="162" spans="2:17" hidden="1" x14ac:dyDescent="0.25">
      <c r="B162" s="64">
        <v>147</v>
      </c>
      <c r="C162" s="22">
        <f t="shared" si="7"/>
        <v>15513.517192058489</v>
      </c>
      <c r="D162" s="23">
        <f t="shared" si="6"/>
        <v>62.054068768233954</v>
      </c>
      <c r="E162" s="24">
        <f t="shared" si="8"/>
        <v>5575.5712608267213</v>
      </c>
      <c r="F162" s="45">
        <v>0</v>
      </c>
      <c r="G162" s="65"/>
      <c r="H162" s="2"/>
      <c r="I162" s="56"/>
      <c r="J162" s="2"/>
      <c r="K162" s="2"/>
      <c r="L162" s="2"/>
      <c r="M162" s="2"/>
      <c r="N162" s="2"/>
      <c r="O162" s="2"/>
      <c r="P162" s="2"/>
      <c r="Q162" s="2"/>
    </row>
    <row r="163" spans="2:17" hidden="1" x14ac:dyDescent="0.25">
      <c r="B163" s="64">
        <v>148</v>
      </c>
      <c r="C163" s="22">
        <f t="shared" si="7"/>
        <v>15575.571260826722</v>
      </c>
      <c r="D163" s="23">
        <f t="shared" si="6"/>
        <v>62.302285043306888</v>
      </c>
      <c r="E163" s="24">
        <f t="shared" si="8"/>
        <v>5637.8735458700285</v>
      </c>
      <c r="F163" s="45">
        <v>0</v>
      </c>
      <c r="G163" s="65"/>
      <c r="H163" s="2"/>
      <c r="I163" s="56"/>
      <c r="J163" s="2"/>
      <c r="K163" s="2"/>
      <c r="L163" s="2"/>
      <c r="M163" s="2"/>
      <c r="N163" s="2"/>
      <c r="O163" s="2"/>
      <c r="P163" s="2"/>
      <c r="Q163" s="2"/>
    </row>
    <row r="164" spans="2:17" hidden="1" x14ac:dyDescent="0.25">
      <c r="B164" s="64">
        <v>149</v>
      </c>
      <c r="C164" s="22">
        <f t="shared" si="7"/>
        <v>15637.873545870028</v>
      </c>
      <c r="D164" s="23">
        <f t="shared" si="6"/>
        <v>62.551494183480116</v>
      </c>
      <c r="E164" s="24">
        <f t="shared" si="8"/>
        <v>5700.4250400535084</v>
      </c>
      <c r="F164" s="45">
        <v>0</v>
      </c>
      <c r="G164" s="65"/>
      <c r="H164" s="2"/>
      <c r="I164" s="56"/>
      <c r="J164" s="2"/>
      <c r="K164" s="2"/>
      <c r="L164" s="2"/>
      <c r="M164" s="2"/>
      <c r="N164" s="2"/>
      <c r="O164" s="2"/>
      <c r="P164" s="2"/>
      <c r="Q164" s="2"/>
    </row>
    <row r="165" spans="2:17" hidden="1" x14ac:dyDescent="0.25">
      <c r="B165" s="64">
        <v>150</v>
      </c>
      <c r="C165" s="22">
        <f t="shared" si="7"/>
        <v>15700.425040053509</v>
      </c>
      <c r="D165" s="23">
        <f t="shared" si="6"/>
        <v>62.80170016021404</v>
      </c>
      <c r="E165" s="24">
        <f t="shared" si="8"/>
        <v>5763.2267402137222</v>
      </c>
      <c r="F165" s="45">
        <v>0</v>
      </c>
      <c r="G165" s="65"/>
      <c r="H165" s="2"/>
      <c r="I165" s="56"/>
      <c r="J165" s="2"/>
      <c r="K165" s="2"/>
      <c r="L165" s="2"/>
      <c r="M165" s="2"/>
      <c r="N165" s="2"/>
      <c r="O165" s="2"/>
      <c r="P165" s="2"/>
      <c r="Q165" s="2"/>
    </row>
    <row r="166" spans="2:17" hidden="1" x14ac:dyDescent="0.25">
      <c r="B166" s="64">
        <v>151</v>
      </c>
      <c r="C166" s="22">
        <f t="shared" si="7"/>
        <v>15763.226740213724</v>
      </c>
      <c r="D166" s="23">
        <f t="shared" si="6"/>
        <v>63.052906960854898</v>
      </c>
      <c r="E166" s="24">
        <f t="shared" si="8"/>
        <v>5826.2796471745769</v>
      </c>
      <c r="F166" s="45">
        <v>0</v>
      </c>
      <c r="G166" s="65"/>
      <c r="H166" s="2"/>
      <c r="I166" s="56"/>
      <c r="J166" s="2"/>
      <c r="K166" s="2"/>
      <c r="L166" s="2"/>
      <c r="M166" s="2"/>
      <c r="N166" s="2"/>
      <c r="O166" s="2"/>
      <c r="P166" s="2"/>
      <c r="Q166" s="2"/>
    </row>
    <row r="167" spans="2:17" hidden="1" x14ac:dyDescent="0.25">
      <c r="B167" s="64">
        <v>152</v>
      </c>
      <c r="C167" s="22">
        <f t="shared" si="7"/>
        <v>15826.279647174579</v>
      </c>
      <c r="D167" s="23">
        <f t="shared" si="6"/>
        <v>63.305118588698313</v>
      </c>
      <c r="E167" s="24">
        <f t="shared" si="8"/>
        <v>5889.5847657632748</v>
      </c>
      <c r="F167" s="45">
        <v>0</v>
      </c>
      <c r="G167" s="65"/>
      <c r="H167" s="2"/>
      <c r="I167" s="56"/>
      <c r="J167" s="2"/>
      <c r="K167" s="2"/>
      <c r="L167" s="2"/>
      <c r="M167" s="2"/>
      <c r="N167" s="2"/>
      <c r="O167" s="2"/>
      <c r="P167" s="2"/>
      <c r="Q167" s="2"/>
    </row>
    <row r="168" spans="2:17" hidden="1" x14ac:dyDescent="0.25">
      <c r="B168" s="64">
        <v>153</v>
      </c>
      <c r="C168" s="22">
        <f t="shared" si="7"/>
        <v>15889.584765763277</v>
      </c>
      <c r="D168" s="23">
        <f t="shared" si="6"/>
        <v>63.558339063053111</v>
      </c>
      <c r="E168" s="24">
        <f t="shared" si="8"/>
        <v>5953.1431048263275</v>
      </c>
      <c r="F168" s="45">
        <v>0</v>
      </c>
      <c r="G168" s="65"/>
      <c r="H168" s="2"/>
      <c r="I168" s="56"/>
      <c r="J168" s="2"/>
      <c r="K168" s="2"/>
      <c r="L168" s="2"/>
      <c r="M168" s="2"/>
      <c r="N168" s="2"/>
      <c r="O168" s="2"/>
      <c r="P168" s="2"/>
      <c r="Q168" s="2"/>
    </row>
    <row r="169" spans="2:17" ht="18.75" x14ac:dyDescent="0.25">
      <c r="B169" s="66">
        <v>154</v>
      </c>
      <c r="C169" s="25">
        <f t="shared" si="7"/>
        <v>15953.143104826329</v>
      </c>
      <c r="D169" s="26">
        <f t="shared" si="6"/>
        <v>63.812572419305319</v>
      </c>
      <c r="E169" s="27">
        <f t="shared" si="8"/>
        <v>6016.9556772456326</v>
      </c>
      <c r="F169" s="28">
        <f>+F147</f>
        <v>300</v>
      </c>
      <c r="G169" s="67">
        <v>7</v>
      </c>
      <c r="H169" s="2"/>
      <c r="I169" s="56"/>
      <c r="J169" s="2"/>
      <c r="K169" s="2"/>
      <c r="L169" s="2"/>
      <c r="M169" s="2"/>
      <c r="N169" s="2"/>
      <c r="O169" s="2"/>
      <c r="P169" s="2"/>
      <c r="Q169" s="2"/>
    </row>
    <row r="170" spans="2:17" hidden="1" x14ac:dyDescent="0.25">
      <c r="B170" s="64">
        <v>155</v>
      </c>
      <c r="C170" s="22">
        <f t="shared" si="7"/>
        <v>15716.955677245634</v>
      </c>
      <c r="D170" s="23">
        <f t="shared" si="6"/>
        <v>62.867822708982537</v>
      </c>
      <c r="E170" s="24">
        <f t="shared" si="8"/>
        <v>5779.8234999546148</v>
      </c>
      <c r="F170" s="45">
        <v>0</v>
      </c>
      <c r="G170" s="65"/>
      <c r="H170" s="2"/>
      <c r="I170" s="56"/>
      <c r="J170" s="2"/>
      <c r="K170" s="2"/>
      <c r="L170" s="2"/>
      <c r="M170" s="2"/>
      <c r="N170" s="2"/>
      <c r="O170" s="2"/>
      <c r="P170" s="2"/>
      <c r="Q170" s="2"/>
    </row>
    <row r="171" spans="2:17" hidden="1" x14ac:dyDescent="0.25">
      <c r="B171" s="64">
        <v>156</v>
      </c>
      <c r="C171" s="22">
        <f t="shared" si="7"/>
        <v>15779.823499954617</v>
      </c>
      <c r="D171" s="23">
        <f t="shared" si="6"/>
        <v>63.119293999818467</v>
      </c>
      <c r="E171" s="24">
        <f t="shared" si="8"/>
        <v>5842.942793954433</v>
      </c>
      <c r="F171" s="45">
        <v>0</v>
      </c>
      <c r="G171" s="65"/>
      <c r="H171" s="2"/>
      <c r="I171" s="56"/>
      <c r="J171" s="2"/>
      <c r="K171" s="2"/>
      <c r="L171" s="2"/>
      <c r="M171" s="2"/>
      <c r="N171" s="2"/>
      <c r="O171" s="2"/>
      <c r="P171" s="2"/>
      <c r="Q171" s="2"/>
    </row>
    <row r="172" spans="2:17" hidden="1" x14ac:dyDescent="0.25">
      <c r="B172" s="64">
        <v>157</v>
      </c>
      <c r="C172" s="22">
        <f t="shared" si="7"/>
        <v>15842.942793954435</v>
      </c>
      <c r="D172" s="23">
        <f t="shared" si="6"/>
        <v>63.371771175817742</v>
      </c>
      <c r="E172" s="24">
        <f t="shared" si="8"/>
        <v>5906.3145651302511</v>
      </c>
      <c r="F172" s="45">
        <v>0</v>
      </c>
      <c r="G172" s="65"/>
      <c r="H172" s="2"/>
      <c r="I172" s="56"/>
      <c r="J172" s="2"/>
      <c r="K172" s="2"/>
      <c r="L172" s="2"/>
      <c r="M172" s="2"/>
      <c r="N172" s="2"/>
      <c r="O172" s="2"/>
      <c r="P172" s="2"/>
      <c r="Q172" s="2"/>
    </row>
    <row r="173" spans="2:17" hidden="1" x14ac:dyDescent="0.25">
      <c r="B173" s="64">
        <v>158</v>
      </c>
      <c r="C173" s="22">
        <f t="shared" si="7"/>
        <v>15906.314565130253</v>
      </c>
      <c r="D173" s="23">
        <f t="shared" si="6"/>
        <v>63.625258260521015</v>
      </c>
      <c r="E173" s="24">
        <f t="shared" si="8"/>
        <v>5969.9398233907723</v>
      </c>
      <c r="F173" s="45">
        <v>0</v>
      </c>
      <c r="G173" s="65"/>
      <c r="H173" s="2"/>
      <c r="I173" s="56"/>
      <c r="J173" s="2"/>
      <c r="K173" s="2"/>
      <c r="L173" s="2"/>
      <c r="M173" s="2"/>
      <c r="N173" s="2"/>
      <c r="O173" s="2"/>
      <c r="P173" s="2"/>
      <c r="Q173" s="2"/>
    </row>
    <row r="174" spans="2:17" hidden="1" x14ac:dyDescent="0.25">
      <c r="B174" s="64">
        <v>159</v>
      </c>
      <c r="C174" s="22">
        <f t="shared" si="7"/>
        <v>15969.939823390774</v>
      </c>
      <c r="D174" s="23">
        <f t="shared" si="6"/>
        <v>63.879759293563097</v>
      </c>
      <c r="E174" s="24">
        <f t="shared" si="8"/>
        <v>6033.8195826843357</v>
      </c>
      <c r="F174" s="45">
        <v>0</v>
      </c>
      <c r="G174" s="65"/>
      <c r="H174" s="2"/>
      <c r="I174" s="56"/>
      <c r="J174" s="2"/>
      <c r="K174" s="2"/>
      <c r="L174" s="2"/>
      <c r="M174" s="2"/>
      <c r="N174" s="2"/>
      <c r="O174" s="2"/>
      <c r="P174" s="2"/>
      <c r="Q174" s="2"/>
    </row>
    <row r="175" spans="2:17" hidden="1" x14ac:dyDescent="0.25">
      <c r="B175" s="64">
        <v>160</v>
      </c>
      <c r="C175" s="22">
        <f t="shared" si="7"/>
        <v>16033.819582684337</v>
      </c>
      <c r="D175" s="23">
        <f t="shared" si="6"/>
        <v>64.13527833073735</v>
      </c>
      <c r="E175" s="24">
        <f t="shared" si="8"/>
        <v>6097.9548610150732</v>
      </c>
      <c r="F175" s="45">
        <v>0</v>
      </c>
      <c r="G175" s="65"/>
      <c r="H175" s="2"/>
      <c r="I175" s="56"/>
      <c r="J175" s="2"/>
      <c r="K175" s="2"/>
      <c r="L175" s="2"/>
      <c r="M175" s="2"/>
      <c r="N175" s="2"/>
      <c r="O175" s="2"/>
      <c r="P175" s="2"/>
      <c r="Q175" s="2"/>
    </row>
    <row r="176" spans="2:17" hidden="1" x14ac:dyDescent="0.25">
      <c r="B176" s="64">
        <v>161</v>
      </c>
      <c r="C176" s="22">
        <f t="shared" si="7"/>
        <v>16097.954861015074</v>
      </c>
      <c r="D176" s="23">
        <f t="shared" si="6"/>
        <v>64.391819444060303</v>
      </c>
      <c r="E176" s="24">
        <f t="shared" si="8"/>
        <v>6162.3466804591335</v>
      </c>
      <c r="F176" s="45">
        <v>0</v>
      </c>
      <c r="G176" s="65"/>
      <c r="H176" s="2"/>
      <c r="I176" s="56"/>
      <c r="J176" s="2"/>
      <c r="K176" s="2"/>
      <c r="L176" s="2"/>
      <c r="M176" s="2"/>
      <c r="N176" s="2"/>
      <c r="O176" s="2"/>
      <c r="P176" s="2"/>
      <c r="Q176" s="2"/>
    </row>
    <row r="177" spans="2:17" hidden="1" x14ac:dyDescent="0.25">
      <c r="B177" s="64">
        <v>162</v>
      </c>
      <c r="C177" s="22">
        <f t="shared" si="7"/>
        <v>16162.346680459135</v>
      </c>
      <c r="D177" s="23">
        <f t="shared" si="6"/>
        <v>64.649386721836549</v>
      </c>
      <c r="E177" s="24">
        <f t="shared" si="8"/>
        <v>6226.9960671809704</v>
      </c>
      <c r="F177" s="45">
        <v>0</v>
      </c>
      <c r="G177" s="65"/>
      <c r="H177" s="2"/>
      <c r="I177" s="56"/>
      <c r="J177" s="2"/>
      <c r="K177" s="2"/>
      <c r="L177" s="2"/>
      <c r="M177" s="2"/>
      <c r="N177" s="2"/>
      <c r="O177" s="2"/>
      <c r="P177" s="2"/>
      <c r="Q177" s="2"/>
    </row>
    <row r="178" spans="2:17" hidden="1" x14ac:dyDescent="0.25">
      <c r="B178" s="64">
        <v>163</v>
      </c>
      <c r="C178" s="22">
        <f t="shared" si="7"/>
        <v>16226.996067180971</v>
      </c>
      <c r="D178" s="23">
        <f t="shared" si="6"/>
        <v>64.907984268723879</v>
      </c>
      <c r="E178" s="24">
        <f t="shared" si="8"/>
        <v>6291.9040514496946</v>
      </c>
      <c r="F178" s="45">
        <v>0</v>
      </c>
      <c r="G178" s="65"/>
      <c r="H178" s="2"/>
      <c r="I178" s="56"/>
      <c r="J178" s="2"/>
      <c r="K178" s="2"/>
      <c r="L178" s="2"/>
      <c r="M178" s="2"/>
      <c r="N178" s="2"/>
      <c r="O178" s="2"/>
      <c r="P178" s="2"/>
      <c r="Q178" s="2"/>
    </row>
    <row r="179" spans="2:17" hidden="1" x14ac:dyDescent="0.25">
      <c r="B179" s="64">
        <v>164</v>
      </c>
      <c r="C179" s="22">
        <f t="shared" si="7"/>
        <v>16291.904051449696</v>
      </c>
      <c r="D179" s="23">
        <f t="shared" si="6"/>
        <v>65.16761620579878</v>
      </c>
      <c r="E179" s="24">
        <f t="shared" si="8"/>
        <v>6357.071667655493</v>
      </c>
      <c r="F179" s="45">
        <v>0</v>
      </c>
      <c r="G179" s="65"/>
      <c r="H179" s="2"/>
      <c r="I179" s="56"/>
      <c r="J179" s="2"/>
      <c r="K179" s="2"/>
      <c r="L179" s="2"/>
      <c r="M179" s="2"/>
      <c r="N179" s="2"/>
      <c r="O179" s="2"/>
      <c r="P179" s="2"/>
      <c r="Q179" s="2"/>
    </row>
    <row r="180" spans="2:17" hidden="1" x14ac:dyDescent="0.25">
      <c r="B180" s="64">
        <v>165</v>
      </c>
      <c r="C180" s="22">
        <f t="shared" si="7"/>
        <v>16357.071667655495</v>
      </c>
      <c r="D180" s="23">
        <f t="shared" si="6"/>
        <v>65.428286670621986</v>
      </c>
      <c r="E180" s="24">
        <f t="shared" si="8"/>
        <v>6422.4999543261147</v>
      </c>
      <c r="F180" s="45">
        <v>0</v>
      </c>
      <c r="G180" s="65"/>
      <c r="H180" s="2"/>
      <c r="I180" s="56"/>
      <c r="J180" s="2"/>
      <c r="K180" s="2"/>
      <c r="L180" s="2"/>
      <c r="M180" s="2"/>
      <c r="N180" s="2"/>
      <c r="O180" s="2"/>
      <c r="P180" s="2"/>
      <c r="Q180" s="2"/>
    </row>
    <row r="181" spans="2:17" hidden="1" x14ac:dyDescent="0.25">
      <c r="B181" s="64">
        <v>166</v>
      </c>
      <c r="C181" s="22">
        <f t="shared" si="7"/>
        <v>16422.499954326118</v>
      </c>
      <c r="D181" s="23">
        <f t="shared" si="6"/>
        <v>65.689999817304468</v>
      </c>
      <c r="E181" s="24">
        <f t="shared" si="8"/>
        <v>6488.1899541434195</v>
      </c>
      <c r="F181" s="45">
        <v>0</v>
      </c>
      <c r="G181" s="65"/>
      <c r="H181" s="2"/>
      <c r="I181" s="56"/>
      <c r="J181" s="2"/>
      <c r="K181" s="2"/>
      <c r="L181" s="2"/>
      <c r="M181" s="2"/>
      <c r="N181" s="2"/>
      <c r="O181" s="2"/>
      <c r="P181" s="2"/>
      <c r="Q181" s="2"/>
    </row>
    <row r="182" spans="2:17" hidden="1" x14ac:dyDescent="0.25">
      <c r="B182" s="64">
        <v>167</v>
      </c>
      <c r="C182" s="22">
        <f t="shared" si="7"/>
        <v>16488.189954143421</v>
      </c>
      <c r="D182" s="23">
        <f t="shared" si="6"/>
        <v>65.952759816573689</v>
      </c>
      <c r="E182" s="24">
        <f t="shared" si="8"/>
        <v>6554.1427139599928</v>
      </c>
      <c r="F182" s="45">
        <v>0</v>
      </c>
      <c r="G182" s="65"/>
      <c r="H182" s="2"/>
      <c r="I182" s="56"/>
      <c r="J182" s="2"/>
      <c r="K182" s="2"/>
      <c r="L182" s="2"/>
      <c r="M182" s="2"/>
      <c r="N182" s="2"/>
      <c r="O182" s="2"/>
      <c r="P182" s="2"/>
      <c r="Q182" s="2"/>
    </row>
    <row r="183" spans="2:17" hidden="1" x14ac:dyDescent="0.25">
      <c r="B183" s="64">
        <v>168</v>
      </c>
      <c r="C183" s="22">
        <f t="shared" si="7"/>
        <v>16554.142713959995</v>
      </c>
      <c r="D183" s="23">
        <f t="shared" si="6"/>
        <v>66.216570855839976</v>
      </c>
      <c r="E183" s="24">
        <f t="shared" si="8"/>
        <v>6620.3592848158323</v>
      </c>
      <c r="F183" s="45">
        <v>0</v>
      </c>
      <c r="G183" s="65"/>
      <c r="H183" s="2"/>
      <c r="I183" s="56"/>
      <c r="J183" s="2"/>
      <c r="K183" s="2"/>
      <c r="L183" s="2"/>
      <c r="M183" s="2"/>
      <c r="N183" s="2"/>
      <c r="O183" s="2"/>
      <c r="P183" s="2"/>
      <c r="Q183" s="2"/>
    </row>
    <row r="184" spans="2:17" hidden="1" x14ac:dyDescent="0.25">
      <c r="B184" s="64">
        <v>169</v>
      </c>
      <c r="C184" s="22">
        <f t="shared" si="7"/>
        <v>16620.359284815833</v>
      </c>
      <c r="D184" s="23">
        <f t="shared" si="6"/>
        <v>66.481437139263335</v>
      </c>
      <c r="E184" s="24">
        <f t="shared" si="8"/>
        <v>6686.8407219550954</v>
      </c>
      <c r="F184" s="45">
        <v>0</v>
      </c>
      <c r="G184" s="65"/>
      <c r="H184" s="2"/>
      <c r="I184" s="56"/>
      <c r="J184" s="2"/>
      <c r="K184" s="2"/>
      <c r="L184" s="2"/>
      <c r="M184" s="2"/>
      <c r="N184" s="2"/>
      <c r="O184" s="2"/>
      <c r="P184" s="2"/>
      <c r="Q184" s="2"/>
    </row>
    <row r="185" spans="2:17" hidden="1" x14ac:dyDescent="0.25">
      <c r="B185" s="64">
        <v>170</v>
      </c>
      <c r="C185" s="22">
        <f t="shared" si="7"/>
        <v>16686.840721955097</v>
      </c>
      <c r="D185" s="23">
        <f t="shared" si="6"/>
        <v>66.747362887820387</v>
      </c>
      <c r="E185" s="24">
        <f t="shared" si="8"/>
        <v>6753.588084842916</v>
      </c>
      <c r="F185" s="45">
        <v>0</v>
      </c>
      <c r="G185" s="65"/>
      <c r="H185" s="2"/>
      <c r="I185" s="56"/>
      <c r="J185" s="2"/>
      <c r="K185" s="2"/>
      <c r="L185" s="2"/>
      <c r="M185" s="2"/>
      <c r="N185" s="2"/>
      <c r="O185" s="2"/>
      <c r="P185" s="2"/>
      <c r="Q185" s="2"/>
    </row>
    <row r="186" spans="2:17" hidden="1" x14ac:dyDescent="0.25">
      <c r="B186" s="64">
        <v>171</v>
      </c>
      <c r="C186" s="22">
        <f t="shared" si="7"/>
        <v>16753.588084842919</v>
      </c>
      <c r="D186" s="23">
        <f t="shared" si="6"/>
        <v>67.014352339371683</v>
      </c>
      <c r="E186" s="24">
        <f t="shared" si="8"/>
        <v>6820.6024371822878</v>
      </c>
      <c r="F186" s="45">
        <v>0</v>
      </c>
      <c r="G186" s="65"/>
      <c r="H186" s="2"/>
      <c r="I186" s="56"/>
      <c r="J186" s="2"/>
      <c r="K186" s="2"/>
      <c r="L186" s="2"/>
      <c r="M186" s="2"/>
      <c r="N186" s="2"/>
      <c r="O186" s="2"/>
      <c r="P186" s="2"/>
      <c r="Q186" s="2"/>
    </row>
    <row r="187" spans="2:17" hidden="1" x14ac:dyDescent="0.25">
      <c r="B187" s="64">
        <v>172</v>
      </c>
      <c r="C187" s="22">
        <f t="shared" si="7"/>
        <v>16820.60243718229</v>
      </c>
      <c r="D187" s="23">
        <f t="shared" si="6"/>
        <v>67.282409748729165</v>
      </c>
      <c r="E187" s="24">
        <f t="shared" si="8"/>
        <v>6887.8848469310169</v>
      </c>
      <c r="F187" s="45">
        <v>0</v>
      </c>
      <c r="G187" s="65"/>
      <c r="H187" s="2"/>
      <c r="I187" s="56"/>
      <c r="J187" s="2"/>
      <c r="K187" s="2"/>
      <c r="L187" s="2"/>
      <c r="M187" s="2"/>
      <c r="N187" s="2"/>
      <c r="O187" s="2"/>
      <c r="P187" s="2"/>
      <c r="Q187" s="2"/>
    </row>
    <row r="188" spans="2:17" hidden="1" x14ac:dyDescent="0.25">
      <c r="B188" s="64">
        <v>173</v>
      </c>
      <c r="C188" s="22">
        <f t="shared" si="7"/>
        <v>16887.884846931018</v>
      </c>
      <c r="D188" s="23">
        <f t="shared" si="6"/>
        <v>67.551539387724077</v>
      </c>
      <c r="E188" s="24">
        <f t="shared" si="8"/>
        <v>6955.4363863187409</v>
      </c>
      <c r="F188" s="45">
        <v>0</v>
      </c>
      <c r="G188" s="65"/>
      <c r="H188" s="2"/>
      <c r="I188" s="56"/>
      <c r="J188" s="2"/>
      <c r="K188" s="2"/>
      <c r="L188" s="2"/>
      <c r="M188" s="2"/>
      <c r="N188" s="2"/>
      <c r="O188" s="2"/>
      <c r="P188" s="2"/>
      <c r="Q188" s="2"/>
    </row>
    <row r="189" spans="2:17" hidden="1" x14ac:dyDescent="0.25">
      <c r="B189" s="64">
        <v>174</v>
      </c>
      <c r="C189" s="22">
        <f t="shared" si="7"/>
        <v>16955.436386318743</v>
      </c>
      <c r="D189" s="23">
        <f t="shared" si="6"/>
        <v>67.821745545274979</v>
      </c>
      <c r="E189" s="24">
        <f t="shared" si="8"/>
        <v>7023.2581318640159</v>
      </c>
      <c r="F189" s="45">
        <v>0</v>
      </c>
      <c r="G189" s="65"/>
      <c r="H189" s="2"/>
      <c r="I189" s="56"/>
      <c r="J189" s="2"/>
      <c r="K189" s="2"/>
      <c r="L189" s="2"/>
      <c r="M189" s="2"/>
      <c r="N189" s="2"/>
      <c r="O189" s="2"/>
      <c r="P189" s="2"/>
      <c r="Q189" s="2"/>
    </row>
    <row r="190" spans="2:17" hidden="1" x14ac:dyDescent="0.25">
      <c r="B190" s="64">
        <v>175</v>
      </c>
      <c r="C190" s="22">
        <f>+C189+D189-F189</f>
        <v>17023.258131864019</v>
      </c>
      <c r="D190" s="23">
        <f t="shared" si="6"/>
        <v>68.093032527456074</v>
      </c>
      <c r="E190" s="24">
        <f t="shared" si="8"/>
        <v>7091.3511643914717</v>
      </c>
      <c r="F190" s="45">
        <v>0</v>
      </c>
      <c r="G190" s="65"/>
      <c r="H190" s="2"/>
      <c r="I190" s="56"/>
      <c r="J190" s="2"/>
      <c r="K190" s="2"/>
      <c r="L190" s="2"/>
      <c r="M190" s="2"/>
      <c r="N190" s="2"/>
      <c r="O190" s="2"/>
      <c r="P190" s="2"/>
      <c r="Q190" s="2"/>
    </row>
    <row r="191" spans="2:17" ht="18.75" x14ac:dyDescent="0.25">
      <c r="B191" s="66">
        <v>176</v>
      </c>
      <c r="C191" s="25">
        <f>+C190+D190-F190</f>
        <v>17091.351164391475</v>
      </c>
      <c r="D191" s="26">
        <f t="shared" si="6"/>
        <v>68.365404657565904</v>
      </c>
      <c r="E191" s="27">
        <f t="shared" si="8"/>
        <v>7159.7165690490374</v>
      </c>
      <c r="F191" s="28">
        <f>+F169</f>
        <v>300</v>
      </c>
      <c r="G191" s="67">
        <v>8</v>
      </c>
      <c r="H191" s="2"/>
      <c r="I191" s="56"/>
      <c r="J191" s="2"/>
      <c r="K191" s="2"/>
      <c r="L191" s="2"/>
      <c r="M191" s="2"/>
      <c r="N191" s="2"/>
      <c r="O191" s="2"/>
      <c r="P191" s="2"/>
      <c r="Q191" s="2"/>
    </row>
    <row r="192" spans="2:17" hidden="1" x14ac:dyDescent="0.25">
      <c r="B192" s="64">
        <v>177</v>
      </c>
      <c r="C192" s="22">
        <f>+C191+D191-F191</f>
        <v>16859.71656904904</v>
      </c>
      <c r="D192" s="23">
        <f t="shared" si="6"/>
        <v>67.438866276196165</v>
      </c>
      <c r="E192" s="24">
        <f t="shared" si="8"/>
        <v>6927.1554353252332</v>
      </c>
      <c r="F192" s="45">
        <v>0</v>
      </c>
      <c r="G192" s="65"/>
      <c r="H192" s="2"/>
      <c r="I192" s="56"/>
      <c r="J192" s="2"/>
      <c r="K192" s="2"/>
      <c r="L192" s="2"/>
      <c r="M192" s="2"/>
      <c r="N192" s="2"/>
      <c r="O192" s="2"/>
      <c r="P192" s="2"/>
      <c r="Q192" s="2"/>
    </row>
    <row r="193" spans="2:17" hidden="1" x14ac:dyDescent="0.25">
      <c r="B193" s="64">
        <v>178</v>
      </c>
      <c r="C193" s="22">
        <f>+C192+D192-F192</f>
        <v>16927.155435325236</v>
      </c>
      <c r="D193" s="23">
        <f t="shared" si="6"/>
        <v>67.708621741300945</v>
      </c>
      <c r="E193" s="24">
        <f t="shared" si="8"/>
        <v>6994.8640570665339</v>
      </c>
      <c r="F193" s="45">
        <v>0</v>
      </c>
      <c r="G193" s="65"/>
      <c r="H193" s="2"/>
      <c r="I193" s="56"/>
      <c r="J193" s="2"/>
      <c r="K193" s="2"/>
      <c r="L193" s="2"/>
      <c r="M193" s="2"/>
      <c r="N193" s="2"/>
      <c r="O193" s="2"/>
      <c r="P193" s="2"/>
      <c r="Q193" s="2"/>
    </row>
    <row r="194" spans="2:17" hidden="1" x14ac:dyDescent="0.25">
      <c r="B194" s="64">
        <v>179</v>
      </c>
      <c r="C194" s="22">
        <f>+C193+D193-F193</f>
        <v>16994.864057066537</v>
      </c>
      <c r="D194" s="23">
        <f t="shared" si="6"/>
        <v>67.979456228266145</v>
      </c>
      <c r="E194" s="24">
        <f t="shared" si="8"/>
        <v>7062.8435132947998</v>
      </c>
      <c r="F194" s="45">
        <v>0</v>
      </c>
      <c r="G194" s="65"/>
      <c r="H194" s="2"/>
      <c r="I194" s="56"/>
      <c r="J194" s="2"/>
      <c r="K194" s="2"/>
      <c r="L194" s="2"/>
      <c r="M194" s="2"/>
      <c r="N194" s="2"/>
      <c r="O194" s="2"/>
      <c r="P194" s="2"/>
      <c r="Q194" s="2"/>
    </row>
    <row r="195" spans="2:17" hidden="1" x14ac:dyDescent="0.25">
      <c r="B195" s="64">
        <v>180</v>
      </c>
      <c r="C195" s="22">
        <f t="shared" si="7"/>
        <v>17062.843513294803</v>
      </c>
      <c r="D195" s="23">
        <f t="shared" si="6"/>
        <v>68.251374053179219</v>
      </c>
      <c r="E195" s="24">
        <f t="shared" si="8"/>
        <v>7131.0948873479792</v>
      </c>
      <c r="F195" s="45">
        <v>0</v>
      </c>
      <c r="G195" s="65"/>
      <c r="H195" s="2"/>
      <c r="I195" s="56"/>
      <c r="J195" s="2"/>
      <c r="K195" s="2"/>
      <c r="L195" s="2"/>
      <c r="M195" s="2"/>
      <c r="N195" s="2"/>
      <c r="O195" s="2"/>
      <c r="P195" s="2"/>
      <c r="Q195" s="2"/>
    </row>
    <row r="196" spans="2:17" hidden="1" x14ac:dyDescent="0.25">
      <c r="B196" s="64">
        <v>181</v>
      </c>
      <c r="C196" s="22">
        <f t="shared" si="7"/>
        <v>17131.094887347983</v>
      </c>
      <c r="D196" s="23">
        <f t="shared" si="6"/>
        <v>68.524379549391938</v>
      </c>
      <c r="E196" s="24">
        <f t="shared" si="8"/>
        <v>7199.6192668973708</v>
      </c>
      <c r="F196" s="45">
        <v>0</v>
      </c>
      <c r="G196" s="65"/>
      <c r="H196" s="2"/>
      <c r="I196" s="56"/>
      <c r="J196" s="2"/>
      <c r="K196" s="2"/>
      <c r="L196" s="2"/>
      <c r="M196" s="2"/>
      <c r="N196" s="2"/>
      <c r="O196" s="2"/>
      <c r="P196" s="2"/>
      <c r="Q196" s="2"/>
    </row>
    <row r="197" spans="2:17" hidden="1" x14ac:dyDescent="0.25">
      <c r="B197" s="64">
        <v>182</v>
      </c>
      <c r="C197" s="22">
        <f t="shared" si="7"/>
        <v>17199.619266897374</v>
      </c>
      <c r="D197" s="23">
        <f t="shared" si="6"/>
        <v>68.798477067589502</v>
      </c>
      <c r="E197" s="24">
        <f t="shared" si="8"/>
        <v>7268.4177439649602</v>
      </c>
      <c r="F197" s="45">
        <v>0</v>
      </c>
      <c r="G197" s="65"/>
      <c r="H197" s="2"/>
      <c r="I197" s="56"/>
      <c r="J197" s="2"/>
      <c r="K197" s="2"/>
      <c r="L197" s="2"/>
      <c r="M197" s="2"/>
      <c r="N197" s="2"/>
      <c r="O197" s="2"/>
      <c r="P197" s="2"/>
      <c r="Q197" s="2"/>
    </row>
    <row r="198" spans="2:17" hidden="1" x14ac:dyDescent="0.25">
      <c r="B198" s="64">
        <v>183</v>
      </c>
      <c r="C198" s="22">
        <f t="shared" si="7"/>
        <v>17268.417743964965</v>
      </c>
      <c r="D198" s="23">
        <f t="shared" si="6"/>
        <v>69.073670975859855</v>
      </c>
      <c r="E198" s="24">
        <f t="shared" si="8"/>
        <v>7337.4914149408205</v>
      </c>
      <c r="F198" s="45">
        <v>0</v>
      </c>
      <c r="G198" s="65"/>
      <c r="H198" s="2"/>
      <c r="I198" s="56"/>
      <c r="J198" s="2"/>
      <c r="K198" s="2"/>
      <c r="L198" s="2"/>
      <c r="M198" s="2"/>
      <c r="N198" s="2"/>
      <c r="O198" s="2"/>
      <c r="P198" s="2"/>
      <c r="Q198" s="2"/>
    </row>
    <row r="199" spans="2:17" hidden="1" x14ac:dyDescent="0.25">
      <c r="B199" s="64">
        <v>184</v>
      </c>
      <c r="C199" s="22">
        <f t="shared" si="7"/>
        <v>17337.491414940825</v>
      </c>
      <c r="D199" s="23">
        <f t="shared" si="6"/>
        <v>69.349965659763299</v>
      </c>
      <c r="E199" s="24">
        <f t="shared" si="8"/>
        <v>7406.8413806005838</v>
      </c>
      <c r="F199" s="45">
        <v>0</v>
      </c>
      <c r="G199" s="65"/>
      <c r="H199" s="2"/>
      <c r="I199" s="56"/>
      <c r="J199" s="2"/>
      <c r="K199" s="2"/>
      <c r="L199" s="2"/>
      <c r="M199" s="2"/>
      <c r="N199" s="2"/>
      <c r="O199" s="2"/>
      <c r="P199" s="2"/>
      <c r="Q199" s="2"/>
    </row>
    <row r="200" spans="2:17" hidden="1" x14ac:dyDescent="0.25">
      <c r="B200" s="64">
        <v>185</v>
      </c>
      <c r="C200" s="22">
        <f t="shared" si="7"/>
        <v>17406.841380600588</v>
      </c>
      <c r="D200" s="23">
        <f t="shared" si="6"/>
        <v>69.627365522402357</v>
      </c>
      <c r="E200" s="24">
        <f t="shared" si="8"/>
        <v>7476.468746122986</v>
      </c>
      <c r="F200" s="45">
        <v>0</v>
      </c>
      <c r="G200" s="65"/>
      <c r="H200" s="2"/>
      <c r="I200" s="56"/>
      <c r="J200" s="2"/>
      <c r="K200" s="2"/>
      <c r="L200" s="2"/>
      <c r="M200" s="2"/>
      <c r="N200" s="2"/>
      <c r="O200" s="2"/>
      <c r="P200" s="2"/>
      <c r="Q200" s="2"/>
    </row>
    <row r="201" spans="2:17" hidden="1" x14ac:dyDescent="0.25">
      <c r="B201" s="64">
        <v>186</v>
      </c>
      <c r="C201" s="22">
        <f t="shared" si="7"/>
        <v>17476.468746122991</v>
      </c>
      <c r="D201" s="23">
        <f t="shared" si="6"/>
        <v>69.905874984491973</v>
      </c>
      <c r="E201" s="24">
        <f t="shared" si="8"/>
        <v>7546.3746211074777</v>
      </c>
      <c r="F201" s="45">
        <v>0</v>
      </c>
      <c r="G201" s="65"/>
      <c r="H201" s="2"/>
      <c r="I201" s="56"/>
      <c r="J201" s="2"/>
      <c r="K201" s="2"/>
      <c r="L201" s="2"/>
      <c r="M201" s="2"/>
      <c r="N201" s="2"/>
      <c r="O201" s="2"/>
      <c r="P201" s="2"/>
      <c r="Q201" s="2"/>
    </row>
    <row r="202" spans="2:17" hidden="1" x14ac:dyDescent="0.25">
      <c r="B202" s="64">
        <v>187</v>
      </c>
      <c r="C202" s="22">
        <f t="shared" si="7"/>
        <v>17546.374621107483</v>
      </c>
      <c r="D202" s="23">
        <f t="shared" si="6"/>
        <v>70.185498484429928</v>
      </c>
      <c r="E202" s="24">
        <f t="shared" si="8"/>
        <v>7616.560119591908</v>
      </c>
      <c r="F202" s="45">
        <v>0</v>
      </c>
      <c r="G202" s="65"/>
      <c r="H202" s="2"/>
      <c r="I202" s="56"/>
      <c r="J202" s="2"/>
      <c r="K202" s="2"/>
      <c r="L202" s="2"/>
      <c r="M202" s="2"/>
      <c r="N202" s="2"/>
      <c r="O202" s="2"/>
      <c r="P202" s="2"/>
      <c r="Q202" s="2"/>
    </row>
    <row r="203" spans="2:17" hidden="1" x14ac:dyDescent="0.25">
      <c r="B203" s="64">
        <v>188</v>
      </c>
      <c r="C203" s="22">
        <f t="shared" si="7"/>
        <v>17616.560119591912</v>
      </c>
      <c r="D203" s="23">
        <f t="shared" si="6"/>
        <v>70.466240478367652</v>
      </c>
      <c r="E203" s="24">
        <f t="shared" si="8"/>
        <v>7687.0263600702756</v>
      </c>
      <c r="F203" s="45">
        <v>0</v>
      </c>
      <c r="G203" s="65"/>
      <c r="H203" s="2"/>
      <c r="I203" s="56"/>
      <c r="J203" s="2"/>
      <c r="K203" s="2"/>
      <c r="L203" s="2"/>
      <c r="M203" s="2"/>
      <c r="N203" s="2"/>
      <c r="O203" s="2"/>
      <c r="P203" s="2"/>
      <c r="Q203" s="2"/>
    </row>
    <row r="204" spans="2:17" hidden="1" x14ac:dyDescent="0.25">
      <c r="B204" s="64">
        <v>189</v>
      </c>
      <c r="C204" s="22">
        <f t="shared" si="7"/>
        <v>17687.026360070278</v>
      </c>
      <c r="D204" s="23">
        <f t="shared" si="6"/>
        <v>70.748105440281108</v>
      </c>
      <c r="E204" s="24">
        <f t="shared" si="8"/>
        <v>7757.7744655105571</v>
      </c>
      <c r="F204" s="45">
        <v>0</v>
      </c>
      <c r="G204" s="65"/>
      <c r="H204" s="2"/>
      <c r="I204" s="56"/>
      <c r="J204" s="2"/>
      <c r="K204" s="2"/>
      <c r="L204" s="2"/>
      <c r="M204" s="2"/>
      <c r="N204" s="2"/>
      <c r="O204" s="2"/>
      <c r="P204" s="2"/>
      <c r="Q204" s="2"/>
    </row>
    <row r="205" spans="2:17" hidden="1" x14ac:dyDescent="0.25">
      <c r="B205" s="64">
        <v>190</v>
      </c>
      <c r="C205" s="22">
        <f t="shared" si="7"/>
        <v>17757.77446551056</v>
      </c>
      <c r="D205" s="23">
        <f t="shared" si="6"/>
        <v>71.031097862042245</v>
      </c>
      <c r="E205" s="24">
        <f t="shared" si="8"/>
        <v>7828.805563372599</v>
      </c>
      <c r="F205" s="45">
        <v>0</v>
      </c>
      <c r="G205" s="65"/>
      <c r="H205" s="2"/>
      <c r="I205" s="56"/>
      <c r="J205" s="2"/>
      <c r="K205" s="2"/>
      <c r="L205" s="2"/>
      <c r="M205" s="2"/>
      <c r="N205" s="2"/>
      <c r="O205" s="2"/>
      <c r="P205" s="2"/>
      <c r="Q205" s="2"/>
    </row>
    <row r="206" spans="2:17" hidden="1" x14ac:dyDescent="0.25">
      <c r="B206" s="64">
        <v>191</v>
      </c>
      <c r="C206" s="22">
        <f t="shared" si="7"/>
        <v>17828.805563372604</v>
      </c>
      <c r="D206" s="23">
        <f t="shared" si="6"/>
        <v>71.315222253490418</v>
      </c>
      <c r="E206" s="24">
        <f t="shared" si="8"/>
        <v>7900.1207856260889</v>
      </c>
      <c r="F206" s="45">
        <v>0</v>
      </c>
      <c r="G206" s="65"/>
      <c r="H206" s="2"/>
      <c r="I206" s="56"/>
      <c r="J206" s="2"/>
      <c r="K206" s="2"/>
      <c r="L206" s="2"/>
      <c r="M206" s="2"/>
      <c r="N206" s="2"/>
      <c r="O206" s="2"/>
      <c r="P206" s="2"/>
      <c r="Q206" s="2"/>
    </row>
    <row r="207" spans="2:17" hidden="1" x14ac:dyDescent="0.25">
      <c r="B207" s="64">
        <v>192</v>
      </c>
      <c r="C207" s="22">
        <f t="shared" si="7"/>
        <v>17900.120785626095</v>
      </c>
      <c r="D207" s="23">
        <f t="shared" si="6"/>
        <v>71.600483142504388</v>
      </c>
      <c r="E207" s="24">
        <f t="shared" si="8"/>
        <v>7971.7212687685933</v>
      </c>
      <c r="F207" s="45">
        <v>0</v>
      </c>
      <c r="G207" s="65"/>
      <c r="H207" s="2"/>
      <c r="I207" s="56"/>
      <c r="J207" s="2"/>
      <c r="K207" s="2"/>
      <c r="L207" s="2"/>
      <c r="M207" s="2"/>
      <c r="N207" s="2"/>
      <c r="O207" s="2"/>
      <c r="P207" s="2"/>
      <c r="Q207" s="2"/>
    </row>
    <row r="208" spans="2:17" hidden="1" x14ac:dyDescent="0.25">
      <c r="B208" s="64">
        <v>193</v>
      </c>
      <c r="C208" s="22">
        <f t="shared" si="7"/>
        <v>17971.721268768601</v>
      </c>
      <c r="D208" s="23">
        <f t="shared" ref="D208:D271" si="9">+C208*$D$8</f>
        <v>71.886885075074403</v>
      </c>
      <c r="E208" s="24">
        <f t="shared" si="8"/>
        <v>8043.6081538436674</v>
      </c>
      <c r="F208" s="45">
        <v>0</v>
      </c>
      <c r="G208" s="65"/>
      <c r="H208" s="2"/>
      <c r="I208" s="56"/>
      <c r="J208" s="2"/>
      <c r="K208" s="2"/>
      <c r="L208" s="2"/>
      <c r="M208" s="2"/>
      <c r="N208" s="2"/>
      <c r="O208" s="2"/>
      <c r="P208" s="2"/>
      <c r="Q208" s="2"/>
    </row>
    <row r="209" spans="2:17" hidden="1" x14ac:dyDescent="0.25">
      <c r="B209" s="64">
        <v>194</v>
      </c>
      <c r="C209" s="22">
        <f t="shared" si="7"/>
        <v>18043.608153843674</v>
      </c>
      <c r="D209" s="23">
        <f t="shared" si="9"/>
        <v>72.174432615374698</v>
      </c>
      <c r="E209" s="24">
        <f t="shared" si="8"/>
        <v>8115.7825864590422</v>
      </c>
      <c r="F209" s="45">
        <v>0</v>
      </c>
      <c r="G209" s="65"/>
      <c r="H209" s="2"/>
      <c r="I209" s="56"/>
      <c r="J209" s="2"/>
      <c r="K209" s="2"/>
      <c r="L209" s="2"/>
      <c r="M209" s="2"/>
      <c r="N209" s="2"/>
      <c r="O209" s="2"/>
      <c r="P209" s="2"/>
      <c r="Q209" s="2"/>
    </row>
    <row r="210" spans="2:17" hidden="1" x14ac:dyDescent="0.25">
      <c r="B210" s="64">
        <v>195</v>
      </c>
      <c r="C210" s="22">
        <f t="shared" si="7"/>
        <v>18115.782586459049</v>
      </c>
      <c r="D210" s="23">
        <f t="shared" si="9"/>
        <v>72.463130345836191</v>
      </c>
      <c r="E210" s="24">
        <f t="shared" si="8"/>
        <v>8188.2457168048786</v>
      </c>
      <c r="F210" s="45">
        <v>0</v>
      </c>
      <c r="G210" s="65"/>
      <c r="H210" s="2"/>
      <c r="I210" s="56"/>
      <c r="J210" s="2"/>
      <c r="K210" s="2"/>
      <c r="L210" s="2"/>
      <c r="M210" s="2"/>
      <c r="N210" s="2"/>
      <c r="O210" s="2"/>
      <c r="P210" s="2"/>
      <c r="Q210" s="2"/>
    </row>
    <row r="211" spans="2:17" hidden="1" x14ac:dyDescent="0.25">
      <c r="B211" s="64">
        <v>196</v>
      </c>
      <c r="C211" s="22">
        <f t="shared" si="7"/>
        <v>18188.245716804886</v>
      </c>
      <c r="D211" s="23">
        <f t="shared" si="9"/>
        <v>72.752982867219544</v>
      </c>
      <c r="E211" s="24">
        <f t="shared" si="8"/>
        <v>8260.9986996720982</v>
      </c>
      <c r="F211" s="45">
        <v>0</v>
      </c>
      <c r="G211" s="65"/>
      <c r="H211" s="2"/>
      <c r="I211" s="56"/>
      <c r="J211" s="2"/>
      <c r="K211" s="2"/>
      <c r="L211" s="2"/>
      <c r="M211" s="2"/>
      <c r="N211" s="2"/>
      <c r="O211" s="2"/>
      <c r="P211" s="2"/>
      <c r="Q211" s="2"/>
    </row>
    <row r="212" spans="2:17" hidden="1" x14ac:dyDescent="0.25">
      <c r="B212" s="64">
        <v>197</v>
      </c>
      <c r="C212" s="22">
        <f t="shared" ref="C212:C275" si="10">+C211+D211-F211</f>
        <v>18260.998699672105</v>
      </c>
      <c r="D212" s="23">
        <f t="shared" si="9"/>
        <v>73.043994798688416</v>
      </c>
      <c r="E212" s="24">
        <f t="shared" ref="E212:E275" si="11">+E211+D212-F211</f>
        <v>8334.042694470787</v>
      </c>
      <c r="F212" s="45">
        <v>0</v>
      </c>
      <c r="G212" s="65"/>
      <c r="H212" s="2"/>
      <c r="I212" s="56"/>
      <c r="J212" s="2"/>
      <c r="K212" s="2"/>
      <c r="L212" s="2"/>
      <c r="M212" s="2"/>
      <c r="N212" s="2"/>
      <c r="O212" s="2"/>
      <c r="P212" s="2"/>
      <c r="Q212" s="2"/>
    </row>
    <row r="213" spans="2:17" ht="18.75" x14ac:dyDescent="0.25">
      <c r="B213" s="66">
        <v>198</v>
      </c>
      <c r="C213" s="25">
        <f t="shared" si="10"/>
        <v>18334.042694470794</v>
      </c>
      <c r="D213" s="26">
        <f t="shared" si="9"/>
        <v>73.336170777883183</v>
      </c>
      <c r="E213" s="27">
        <f t="shared" si="11"/>
        <v>8407.378865248671</v>
      </c>
      <c r="F213" s="28">
        <f>+F191</f>
        <v>300</v>
      </c>
      <c r="G213" s="67">
        <v>9</v>
      </c>
      <c r="H213" s="2"/>
      <c r="I213" s="56"/>
      <c r="J213" s="2"/>
      <c r="K213" s="2"/>
      <c r="L213" s="2"/>
      <c r="M213" s="2"/>
      <c r="N213" s="2"/>
      <c r="O213" s="2"/>
      <c r="P213" s="2"/>
      <c r="Q213" s="2"/>
    </row>
    <row r="214" spans="2:17" hidden="1" x14ac:dyDescent="0.25">
      <c r="B214" s="64">
        <v>199</v>
      </c>
      <c r="C214" s="22">
        <f t="shared" si="10"/>
        <v>18107.378865248676</v>
      </c>
      <c r="D214" s="23">
        <f t="shared" si="9"/>
        <v>72.429515460994708</v>
      </c>
      <c r="E214" s="24">
        <f t="shared" si="11"/>
        <v>8179.8083807096664</v>
      </c>
      <c r="F214" s="45">
        <v>0</v>
      </c>
      <c r="G214" s="65"/>
      <c r="H214" s="2"/>
      <c r="I214" s="56"/>
      <c r="J214" s="2"/>
      <c r="K214" s="2"/>
      <c r="L214" s="2"/>
      <c r="M214" s="2"/>
      <c r="N214" s="2"/>
      <c r="O214" s="2"/>
      <c r="P214" s="2"/>
      <c r="Q214" s="2"/>
    </row>
    <row r="215" spans="2:17" hidden="1" x14ac:dyDescent="0.25">
      <c r="B215" s="64">
        <v>200</v>
      </c>
      <c r="C215" s="22">
        <f t="shared" si="10"/>
        <v>18179.80838070967</v>
      </c>
      <c r="D215" s="23">
        <f t="shared" si="9"/>
        <v>72.719233522838678</v>
      </c>
      <c r="E215" s="24">
        <f t="shared" si="11"/>
        <v>8252.5276142325056</v>
      </c>
      <c r="F215" s="45">
        <v>0</v>
      </c>
      <c r="G215" s="65"/>
      <c r="H215" s="2"/>
      <c r="I215" s="56"/>
      <c r="J215" s="2"/>
      <c r="K215" s="2"/>
      <c r="L215" s="2"/>
      <c r="M215" s="2"/>
      <c r="N215" s="2"/>
      <c r="O215" s="2"/>
      <c r="P215" s="2"/>
      <c r="Q215" s="2"/>
    </row>
    <row r="216" spans="2:17" hidden="1" x14ac:dyDescent="0.25">
      <c r="B216" s="64">
        <v>201</v>
      </c>
      <c r="C216" s="22">
        <f t="shared" si="10"/>
        <v>18252.527614232509</v>
      </c>
      <c r="D216" s="23">
        <f t="shared" si="9"/>
        <v>73.010110456930036</v>
      </c>
      <c r="E216" s="24">
        <f t="shared" si="11"/>
        <v>8325.537724689435</v>
      </c>
      <c r="F216" s="45">
        <v>0</v>
      </c>
      <c r="G216" s="65"/>
      <c r="H216" s="2"/>
      <c r="I216" s="56"/>
      <c r="J216" s="2"/>
      <c r="K216" s="2"/>
      <c r="L216" s="2"/>
      <c r="M216" s="2"/>
      <c r="N216" s="2"/>
      <c r="O216" s="2"/>
      <c r="P216" s="2"/>
      <c r="Q216" s="2"/>
    </row>
    <row r="217" spans="2:17" hidden="1" x14ac:dyDescent="0.25">
      <c r="B217" s="64">
        <v>202</v>
      </c>
      <c r="C217" s="22">
        <f t="shared" si="10"/>
        <v>18325.537724689439</v>
      </c>
      <c r="D217" s="23">
        <f t="shared" si="9"/>
        <v>73.302150898757759</v>
      </c>
      <c r="E217" s="24">
        <f t="shared" si="11"/>
        <v>8398.8398755881935</v>
      </c>
      <c r="F217" s="45">
        <v>0</v>
      </c>
      <c r="G217" s="65"/>
      <c r="H217" s="2"/>
      <c r="I217" s="56"/>
      <c r="J217" s="2"/>
      <c r="K217" s="2"/>
      <c r="L217" s="2"/>
      <c r="M217" s="2"/>
      <c r="N217" s="2"/>
      <c r="O217" s="2"/>
      <c r="P217" s="2"/>
      <c r="Q217" s="2"/>
    </row>
    <row r="218" spans="2:17" hidden="1" x14ac:dyDescent="0.25">
      <c r="B218" s="64">
        <v>203</v>
      </c>
      <c r="C218" s="22">
        <f t="shared" si="10"/>
        <v>18398.839875588197</v>
      </c>
      <c r="D218" s="23">
        <f t="shared" si="9"/>
        <v>73.595359502352792</v>
      </c>
      <c r="E218" s="24">
        <f t="shared" si="11"/>
        <v>8472.4352350905465</v>
      </c>
      <c r="F218" s="45">
        <v>0</v>
      </c>
      <c r="G218" s="65"/>
      <c r="H218" s="2"/>
      <c r="I218" s="56"/>
      <c r="J218" s="2"/>
      <c r="K218" s="2"/>
      <c r="L218" s="2"/>
      <c r="M218" s="2"/>
      <c r="N218" s="2"/>
      <c r="O218" s="2"/>
      <c r="P218" s="2"/>
      <c r="Q218" s="2"/>
    </row>
    <row r="219" spans="2:17" hidden="1" x14ac:dyDescent="0.25">
      <c r="B219" s="64">
        <v>204</v>
      </c>
      <c r="C219" s="22">
        <f t="shared" si="10"/>
        <v>18472.43523509055</v>
      </c>
      <c r="D219" s="23">
        <f t="shared" si="9"/>
        <v>73.889740940362202</v>
      </c>
      <c r="E219" s="24">
        <f t="shared" si="11"/>
        <v>8546.3249760309081</v>
      </c>
      <c r="F219" s="45">
        <v>0</v>
      </c>
      <c r="G219" s="65"/>
      <c r="H219" s="2"/>
      <c r="I219" s="56"/>
      <c r="J219" s="2"/>
      <c r="K219" s="2"/>
      <c r="L219" s="2"/>
      <c r="M219" s="2"/>
      <c r="N219" s="2"/>
      <c r="O219" s="2"/>
      <c r="P219" s="2"/>
      <c r="Q219" s="2"/>
    </row>
    <row r="220" spans="2:17" hidden="1" x14ac:dyDescent="0.25">
      <c r="B220" s="64">
        <v>205</v>
      </c>
      <c r="C220" s="22">
        <f t="shared" si="10"/>
        <v>18546.324976030912</v>
      </c>
      <c r="D220" s="23">
        <f t="shared" si="9"/>
        <v>74.185299904123653</v>
      </c>
      <c r="E220" s="24">
        <f t="shared" si="11"/>
        <v>8620.510275935032</v>
      </c>
      <c r="F220" s="45">
        <v>0</v>
      </c>
      <c r="G220" s="65"/>
      <c r="H220" s="2"/>
      <c r="I220" s="56"/>
      <c r="J220" s="2"/>
      <c r="K220" s="2"/>
      <c r="L220" s="2"/>
      <c r="M220" s="2"/>
      <c r="N220" s="2"/>
      <c r="O220" s="2"/>
      <c r="P220" s="2"/>
      <c r="Q220" s="2"/>
    </row>
    <row r="221" spans="2:17" hidden="1" x14ac:dyDescent="0.25">
      <c r="B221" s="64">
        <v>206</v>
      </c>
      <c r="C221" s="22">
        <f t="shared" si="10"/>
        <v>18620.510275935034</v>
      </c>
      <c r="D221" s="23">
        <f t="shared" si="9"/>
        <v>74.48204110374013</v>
      </c>
      <c r="E221" s="24">
        <f t="shared" si="11"/>
        <v>8694.9923170387719</v>
      </c>
      <c r="F221" s="45">
        <v>0</v>
      </c>
      <c r="G221" s="65"/>
      <c r="H221" s="2"/>
      <c r="I221" s="56"/>
      <c r="J221" s="2"/>
      <c r="K221" s="2"/>
      <c r="L221" s="2"/>
      <c r="M221" s="2"/>
      <c r="N221" s="2"/>
      <c r="O221" s="2"/>
      <c r="P221" s="2"/>
      <c r="Q221" s="2"/>
    </row>
    <row r="222" spans="2:17" hidden="1" x14ac:dyDescent="0.25">
      <c r="B222" s="64">
        <v>207</v>
      </c>
      <c r="C222" s="22">
        <f t="shared" si="10"/>
        <v>18694.992317038774</v>
      </c>
      <c r="D222" s="23">
        <f t="shared" si="9"/>
        <v>74.779969268155099</v>
      </c>
      <c r="E222" s="24">
        <f t="shared" si="11"/>
        <v>8769.7722863069266</v>
      </c>
      <c r="F222" s="45">
        <v>0</v>
      </c>
      <c r="G222" s="65"/>
      <c r="H222" s="2"/>
      <c r="I222" s="56"/>
      <c r="J222" s="2"/>
      <c r="K222" s="2"/>
      <c r="L222" s="2"/>
      <c r="M222" s="2"/>
      <c r="N222" s="2"/>
      <c r="O222" s="2"/>
      <c r="P222" s="2"/>
      <c r="Q222" s="2"/>
    </row>
    <row r="223" spans="2:17" hidden="1" x14ac:dyDescent="0.25">
      <c r="B223" s="64">
        <v>208</v>
      </c>
      <c r="C223" s="22">
        <f t="shared" si="10"/>
        <v>18769.772286306928</v>
      </c>
      <c r="D223" s="23">
        <f t="shared" si="9"/>
        <v>75.079089145227712</v>
      </c>
      <c r="E223" s="24">
        <f t="shared" si="11"/>
        <v>8844.8513754521537</v>
      </c>
      <c r="F223" s="45">
        <v>0</v>
      </c>
      <c r="G223" s="65"/>
      <c r="H223" s="2"/>
      <c r="I223" s="56"/>
      <c r="J223" s="2"/>
      <c r="K223" s="2"/>
      <c r="L223" s="2"/>
      <c r="M223" s="2"/>
      <c r="N223" s="2"/>
      <c r="O223" s="2"/>
      <c r="P223" s="2"/>
      <c r="Q223" s="2"/>
    </row>
    <row r="224" spans="2:17" hidden="1" x14ac:dyDescent="0.25">
      <c r="B224" s="64">
        <v>209</v>
      </c>
      <c r="C224" s="22">
        <f t="shared" si="10"/>
        <v>18844.851375452155</v>
      </c>
      <c r="D224" s="23">
        <f t="shared" si="9"/>
        <v>75.37940550180862</v>
      </c>
      <c r="E224" s="24">
        <f t="shared" si="11"/>
        <v>8920.2307809539616</v>
      </c>
      <c r="F224" s="45">
        <v>0</v>
      </c>
      <c r="G224" s="65"/>
      <c r="H224" s="2"/>
      <c r="I224" s="56"/>
      <c r="J224" s="2"/>
      <c r="K224" s="2"/>
      <c r="L224" s="2"/>
      <c r="M224" s="2"/>
      <c r="N224" s="2"/>
      <c r="O224" s="2"/>
      <c r="P224" s="2"/>
      <c r="Q224" s="2"/>
    </row>
    <row r="225" spans="2:17" hidden="1" x14ac:dyDescent="0.25">
      <c r="B225" s="64">
        <v>210</v>
      </c>
      <c r="C225" s="22">
        <f t="shared" si="10"/>
        <v>18920.230780953963</v>
      </c>
      <c r="D225" s="23">
        <f t="shared" si="9"/>
        <v>75.680923123815859</v>
      </c>
      <c r="E225" s="24">
        <f t="shared" si="11"/>
        <v>8995.9117040777783</v>
      </c>
      <c r="F225" s="45">
        <v>0</v>
      </c>
      <c r="G225" s="65"/>
      <c r="H225" s="2"/>
      <c r="I225" s="56"/>
      <c r="J225" s="2"/>
      <c r="K225" s="2"/>
      <c r="L225" s="2"/>
      <c r="M225" s="2"/>
      <c r="N225" s="2"/>
      <c r="O225" s="2"/>
      <c r="P225" s="2"/>
      <c r="Q225" s="2"/>
    </row>
    <row r="226" spans="2:17" hidden="1" x14ac:dyDescent="0.25">
      <c r="B226" s="64">
        <v>211</v>
      </c>
      <c r="C226" s="22">
        <f t="shared" si="10"/>
        <v>18995.911704077778</v>
      </c>
      <c r="D226" s="23">
        <f t="shared" si="9"/>
        <v>75.983646816311108</v>
      </c>
      <c r="E226" s="24">
        <f t="shared" si="11"/>
        <v>9071.8953508940886</v>
      </c>
      <c r="F226" s="45">
        <v>0</v>
      </c>
      <c r="G226" s="65"/>
      <c r="H226" s="2"/>
      <c r="I226" s="56"/>
      <c r="J226" s="2"/>
      <c r="K226" s="2"/>
      <c r="L226" s="2"/>
      <c r="M226" s="2"/>
      <c r="N226" s="2"/>
      <c r="O226" s="2"/>
      <c r="P226" s="2"/>
      <c r="Q226" s="2"/>
    </row>
    <row r="227" spans="2:17" hidden="1" x14ac:dyDescent="0.25">
      <c r="B227" s="64">
        <v>212</v>
      </c>
      <c r="C227" s="22">
        <f t="shared" si="10"/>
        <v>19071.89535089409</v>
      </c>
      <c r="D227" s="23">
        <f t="shared" si="9"/>
        <v>76.287581403576368</v>
      </c>
      <c r="E227" s="24">
        <f t="shared" si="11"/>
        <v>9148.1829322976646</v>
      </c>
      <c r="F227" s="45">
        <v>0</v>
      </c>
      <c r="G227" s="65"/>
      <c r="H227" s="2"/>
      <c r="I227" s="56"/>
      <c r="J227" s="2"/>
      <c r="K227" s="2"/>
      <c r="L227" s="2"/>
      <c r="M227" s="2"/>
      <c r="N227" s="2"/>
      <c r="O227" s="2"/>
      <c r="P227" s="2"/>
      <c r="Q227" s="2"/>
    </row>
    <row r="228" spans="2:17" hidden="1" x14ac:dyDescent="0.25">
      <c r="B228" s="64">
        <v>213</v>
      </c>
      <c r="C228" s="22">
        <f t="shared" si="10"/>
        <v>19148.182932297666</v>
      </c>
      <c r="D228" s="23">
        <f t="shared" si="9"/>
        <v>76.59273172919066</v>
      </c>
      <c r="E228" s="24">
        <f t="shared" si="11"/>
        <v>9224.7756640268544</v>
      </c>
      <c r="F228" s="45">
        <v>0</v>
      </c>
      <c r="G228" s="65"/>
      <c r="H228" s="2"/>
      <c r="I228" s="56"/>
      <c r="J228" s="2"/>
      <c r="K228" s="2"/>
      <c r="L228" s="2"/>
      <c r="M228" s="2"/>
      <c r="N228" s="2"/>
      <c r="O228" s="2"/>
      <c r="P228" s="2"/>
      <c r="Q228" s="2"/>
    </row>
    <row r="229" spans="2:17" hidden="1" x14ac:dyDescent="0.25">
      <c r="B229" s="64">
        <v>214</v>
      </c>
      <c r="C229" s="22">
        <f t="shared" si="10"/>
        <v>19224.775664026856</v>
      </c>
      <c r="D229" s="23">
        <f t="shared" si="9"/>
        <v>76.899102656107431</v>
      </c>
      <c r="E229" s="24">
        <f t="shared" si="11"/>
        <v>9301.6747666829615</v>
      </c>
      <c r="F229" s="45">
        <v>0</v>
      </c>
      <c r="G229" s="65"/>
      <c r="H229" s="2"/>
      <c r="I229" s="56"/>
      <c r="J229" s="2"/>
      <c r="K229" s="2"/>
      <c r="L229" s="2"/>
      <c r="M229" s="2"/>
      <c r="N229" s="2"/>
      <c r="O229" s="2"/>
      <c r="P229" s="2"/>
      <c r="Q229" s="2"/>
    </row>
    <row r="230" spans="2:17" hidden="1" x14ac:dyDescent="0.25">
      <c r="B230" s="64">
        <v>215</v>
      </c>
      <c r="C230" s="22">
        <f t="shared" si="10"/>
        <v>19301.674766682965</v>
      </c>
      <c r="D230" s="23">
        <f t="shared" si="9"/>
        <v>77.206699066731858</v>
      </c>
      <c r="E230" s="24">
        <f t="shared" si="11"/>
        <v>9378.8814657496932</v>
      </c>
      <c r="F230" s="45">
        <v>0</v>
      </c>
      <c r="G230" s="65"/>
      <c r="H230" s="2"/>
      <c r="I230" s="56"/>
      <c r="J230" s="2"/>
      <c r="K230" s="2"/>
      <c r="L230" s="2"/>
      <c r="M230" s="2"/>
      <c r="N230" s="2"/>
      <c r="O230" s="2"/>
      <c r="P230" s="2"/>
      <c r="Q230" s="2"/>
    </row>
    <row r="231" spans="2:17" hidden="1" x14ac:dyDescent="0.25">
      <c r="B231" s="64">
        <v>216</v>
      </c>
      <c r="C231" s="22">
        <f t="shared" si="10"/>
        <v>19378.881465749699</v>
      </c>
      <c r="D231" s="23">
        <f t="shared" si="9"/>
        <v>77.5155258629988</v>
      </c>
      <c r="E231" s="24">
        <f t="shared" si="11"/>
        <v>9456.3969916126916</v>
      </c>
      <c r="F231" s="45">
        <v>0</v>
      </c>
      <c r="G231" s="65"/>
      <c r="H231" s="2"/>
      <c r="I231" s="56"/>
      <c r="J231" s="2"/>
      <c r="K231" s="2"/>
      <c r="L231" s="2"/>
      <c r="M231" s="2"/>
      <c r="N231" s="2"/>
      <c r="O231" s="2"/>
      <c r="P231" s="2"/>
      <c r="Q231" s="2"/>
    </row>
    <row r="232" spans="2:17" hidden="1" x14ac:dyDescent="0.25">
      <c r="B232" s="64">
        <v>217</v>
      </c>
      <c r="C232" s="22">
        <f t="shared" si="10"/>
        <v>19456.396991612699</v>
      </c>
      <c r="D232" s="23">
        <f t="shared" si="9"/>
        <v>77.825587966450797</v>
      </c>
      <c r="E232" s="24">
        <f t="shared" si="11"/>
        <v>9534.2225795791419</v>
      </c>
      <c r="F232" s="45">
        <v>0</v>
      </c>
      <c r="G232" s="65"/>
      <c r="H232" s="2"/>
      <c r="I232" s="56"/>
      <c r="J232" s="2"/>
      <c r="K232" s="2"/>
      <c r="L232" s="2"/>
      <c r="M232" s="2"/>
      <c r="N232" s="2"/>
      <c r="O232" s="2"/>
      <c r="P232" s="2"/>
      <c r="Q232" s="2"/>
    </row>
    <row r="233" spans="2:17" hidden="1" x14ac:dyDescent="0.25">
      <c r="B233" s="64">
        <v>218</v>
      </c>
      <c r="C233" s="22">
        <f t="shared" si="10"/>
        <v>19534.222579579149</v>
      </c>
      <c r="D233" s="23">
        <f t="shared" si="9"/>
        <v>78.136890318316603</v>
      </c>
      <c r="E233" s="24">
        <f t="shared" si="11"/>
        <v>9612.3594698974593</v>
      </c>
      <c r="F233" s="45">
        <v>0</v>
      </c>
      <c r="G233" s="65"/>
      <c r="H233" s="2"/>
      <c r="I233" s="56"/>
      <c r="J233" s="2"/>
      <c r="K233" s="2"/>
      <c r="L233" s="2"/>
      <c r="M233" s="2"/>
      <c r="N233" s="2"/>
      <c r="O233" s="2"/>
      <c r="P233" s="2"/>
      <c r="Q233" s="2"/>
    </row>
    <row r="234" spans="2:17" hidden="1" x14ac:dyDescent="0.25">
      <c r="B234" s="64">
        <v>219</v>
      </c>
      <c r="C234" s="22">
        <f t="shared" si="10"/>
        <v>19612.359469897467</v>
      </c>
      <c r="D234" s="23">
        <f t="shared" si="9"/>
        <v>78.449437879589865</v>
      </c>
      <c r="E234" s="24">
        <f t="shared" si="11"/>
        <v>9690.8089077770492</v>
      </c>
      <c r="F234" s="45">
        <v>0</v>
      </c>
      <c r="G234" s="65"/>
      <c r="H234" s="2"/>
      <c r="I234" s="56"/>
      <c r="J234" s="2"/>
      <c r="K234" s="2"/>
      <c r="L234" s="2"/>
      <c r="M234" s="2"/>
      <c r="N234" s="2"/>
      <c r="O234" s="2"/>
      <c r="P234" s="2"/>
      <c r="Q234" s="2"/>
    </row>
    <row r="235" spans="2:17" ht="18.75" x14ac:dyDescent="0.25">
      <c r="B235" s="66">
        <v>220</v>
      </c>
      <c r="C235" s="25">
        <f t="shared" si="10"/>
        <v>19690.808907777056</v>
      </c>
      <c r="D235" s="26">
        <f t="shared" si="9"/>
        <v>78.76323563110823</v>
      </c>
      <c r="E235" s="27">
        <f t="shared" si="11"/>
        <v>9769.572143408157</v>
      </c>
      <c r="F235" s="28">
        <f>+F213</f>
        <v>300</v>
      </c>
      <c r="G235" s="67">
        <v>10</v>
      </c>
      <c r="H235" s="2"/>
      <c r="I235" s="56"/>
      <c r="J235" s="2"/>
      <c r="K235" s="2"/>
      <c r="L235" s="2"/>
      <c r="M235" s="2"/>
      <c r="N235" s="2"/>
      <c r="O235" s="2"/>
      <c r="P235" s="2"/>
      <c r="Q235" s="2"/>
    </row>
    <row r="236" spans="2:17" hidden="1" x14ac:dyDescent="0.25">
      <c r="B236" s="64">
        <v>221</v>
      </c>
      <c r="C236" s="22">
        <f t="shared" si="10"/>
        <v>19469.572143408164</v>
      </c>
      <c r="D236" s="23">
        <f t="shared" si="9"/>
        <v>77.878288573632659</v>
      </c>
      <c r="E236" s="24">
        <f t="shared" si="11"/>
        <v>9547.4504319817897</v>
      </c>
      <c r="F236" s="45">
        <v>0</v>
      </c>
      <c r="G236" s="65"/>
      <c r="H236" s="2"/>
      <c r="I236" s="56"/>
      <c r="J236" s="2"/>
      <c r="K236" s="2"/>
      <c r="L236" s="2"/>
      <c r="M236" s="2"/>
      <c r="N236" s="2"/>
      <c r="O236" s="2"/>
      <c r="P236" s="2"/>
      <c r="Q236" s="2"/>
    </row>
    <row r="237" spans="2:17" hidden="1" x14ac:dyDescent="0.25">
      <c r="B237" s="64">
        <v>222</v>
      </c>
      <c r="C237" s="22">
        <f t="shared" si="10"/>
        <v>19547.450431981797</v>
      </c>
      <c r="D237" s="23">
        <f t="shared" si="9"/>
        <v>78.18980172792719</v>
      </c>
      <c r="E237" s="24">
        <f t="shared" si="11"/>
        <v>9625.640233709717</v>
      </c>
      <c r="F237" s="45">
        <v>0</v>
      </c>
      <c r="G237" s="65"/>
      <c r="H237" s="2"/>
      <c r="I237" s="56"/>
      <c r="J237" s="2"/>
      <c r="K237" s="2"/>
      <c r="L237" s="2"/>
      <c r="M237" s="2"/>
      <c r="N237" s="2"/>
      <c r="O237" s="2"/>
      <c r="P237" s="2"/>
      <c r="Q237" s="2"/>
    </row>
    <row r="238" spans="2:17" hidden="1" x14ac:dyDescent="0.25">
      <c r="B238" s="64">
        <v>223</v>
      </c>
      <c r="C238" s="22">
        <f t="shared" si="10"/>
        <v>19625.640233709724</v>
      </c>
      <c r="D238" s="23">
        <f t="shared" si="9"/>
        <v>78.502560934838897</v>
      </c>
      <c r="E238" s="24">
        <f t="shared" si="11"/>
        <v>9704.1427946445565</v>
      </c>
      <c r="F238" s="45">
        <v>0</v>
      </c>
      <c r="G238" s="65"/>
      <c r="H238" s="2"/>
      <c r="I238" s="56"/>
      <c r="J238" s="2"/>
      <c r="K238" s="2"/>
      <c r="L238" s="2"/>
      <c r="M238" s="2"/>
      <c r="N238" s="2"/>
      <c r="O238" s="2"/>
      <c r="P238" s="2"/>
      <c r="Q238" s="2"/>
    </row>
    <row r="239" spans="2:17" hidden="1" x14ac:dyDescent="0.25">
      <c r="B239" s="64">
        <v>224</v>
      </c>
      <c r="C239" s="22">
        <f t="shared" si="10"/>
        <v>19704.142794644562</v>
      </c>
      <c r="D239" s="23">
        <f t="shared" si="9"/>
        <v>78.816571178578243</v>
      </c>
      <c r="E239" s="24">
        <f t="shared" si="11"/>
        <v>9782.9593658231352</v>
      </c>
      <c r="F239" s="45">
        <v>0</v>
      </c>
      <c r="G239" s="65"/>
      <c r="H239" s="2"/>
      <c r="I239" s="56"/>
      <c r="J239" s="2"/>
      <c r="K239" s="2"/>
      <c r="L239" s="2"/>
      <c r="M239" s="2"/>
      <c r="N239" s="2"/>
      <c r="O239" s="2"/>
      <c r="P239" s="2"/>
      <c r="Q239" s="2"/>
    </row>
    <row r="240" spans="2:17" hidden="1" x14ac:dyDescent="0.25">
      <c r="B240" s="64">
        <v>225</v>
      </c>
      <c r="C240" s="22">
        <f t="shared" si="10"/>
        <v>19782.959365823139</v>
      </c>
      <c r="D240" s="23">
        <f t="shared" si="9"/>
        <v>79.131837463292555</v>
      </c>
      <c r="E240" s="24">
        <f t="shared" si="11"/>
        <v>9862.0912032864271</v>
      </c>
      <c r="F240" s="45">
        <v>0</v>
      </c>
      <c r="G240" s="65"/>
      <c r="H240" s="2"/>
      <c r="I240" s="56"/>
      <c r="J240" s="2"/>
      <c r="K240" s="2"/>
      <c r="L240" s="2"/>
      <c r="M240" s="2"/>
      <c r="N240" s="2"/>
      <c r="O240" s="2"/>
      <c r="P240" s="2"/>
      <c r="Q240" s="2"/>
    </row>
    <row r="241" spans="2:17" hidden="1" x14ac:dyDescent="0.25">
      <c r="B241" s="64">
        <v>226</v>
      </c>
      <c r="C241" s="22">
        <f t="shared" si="10"/>
        <v>19862.091203286433</v>
      </c>
      <c r="D241" s="23">
        <f t="shared" si="9"/>
        <v>79.44836481314573</v>
      </c>
      <c r="E241" s="24">
        <f t="shared" si="11"/>
        <v>9941.5395680995734</v>
      </c>
      <c r="F241" s="45">
        <v>0</v>
      </c>
      <c r="G241" s="65"/>
      <c r="H241" s="2"/>
      <c r="I241" s="56"/>
      <c r="J241" s="2"/>
      <c r="K241" s="2"/>
      <c r="L241" s="2"/>
      <c r="M241" s="2"/>
      <c r="N241" s="2"/>
      <c r="O241" s="2"/>
      <c r="P241" s="2"/>
      <c r="Q241" s="2"/>
    </row>
    <row r="242" spans="2:17" hidden="1" x14ac:dyDescent="0.25">
      <c r="B242" s="64">
        <v>227</v>
      </c>
      <c r="C242" s="22">
        <f t="shared" si="10"/>
        <v>19941.539568099579</v>
      </c>
      <c r="D242" s="23">
        <f t="shared" si="9"/>
        <v>79.766158272398314</v>
      </c>
      <c r="E242" s="24">
        <f t="shared" si="11"/>
        <v>10021.305726371971</v>
      </c>
      <c r="F242" s="45">
        <v>0</v>
      </c>
      <c r="G242" s="65"/>
      <c r="H242" s="2"/>
      <c r="I242" s="56"/>
      <c r="J242" s="2"/>
      <c r="K242" s="2"/>
      <c r="L242" s="2"/>
      <c r="M242" s="2"/>
      <c r="N242" s="2"/>
      <c r="O242" s="2"/>
      <c r="P242" s="2"/>
      <c r="Q242" s="2"/>
    </row>
    <row r="243" spans="2:17" hidden="1" x14ac:dyDescent="0.25">
      <c r="B243" s="64">
        <v>228</v>
      </c>
      <c r="C243" s="22">
        <f t="shared" si="10"/>
        <v>20021.305726371978</v>
      </c>
      <c r="D243" s="23">
        <f t="shared" si="9"/>
        <v>80.08522290548791</v>
      </c>
      <c r="E243" s="24">
        <f t="shared" si="11"/>
        <v>10101.390949277458</v>
      </c>
      <c r="F243" s="45">
        <v>0</v>
      </c>
      <c r="G243" s="65"/>
      <c r="H243" s="2"/>
      <c r="I243" s="56"/>
      <c r="J243" s="2"/>
      <c r="K243" s="2"/>
      <c r="L243" s="2"/>
      <c r="M243" s="2"/>
      <c r="N243" s="2"/>
      <c r="O243" s="2"/>
      <c r="P243" s="2"/>
      <c r="Q243" s="2"/>
    </row>
    <row r="244" spans="2:17" hidden="1" x14ac:dyDescent="0.25">
      <c r="B244" s="64">
        <v>229</v>
      </c>
      <c r="C244" s="22">
        <f t="shared" si="10"/>
        <v>20101.390949277466</v>
      </c>
      <c r="D244" s="23">
        <f t="shared" si="9"/>
        <v>80.405563797109863</v>
      </c>
      <c r="E244" s="24">
        <f t="shared" si="11"/>
        <v>10181.796513074569</v>
      </c>
      <c r="F244" s="45">
        <v>0</v>
      </c>
      <c r="G244" s="65"/>
      <c r="H244" s="2"/>
      <c r="I244" s="56"/>
      <c r="J244" s="2"/>
      <c r="K244" s="2"/>
      <c r="L244" s="2"/>
      <c r="M244" s="2"/>
      <c r="N244" s="2"/>
      <c r="O244" s="2"/>
      <c r="P244" s="2"/>
      <c r="Q244" s="2"/>
    </row>
    <row r="245" spans="2:17" hidden="1" x14ac:dyDescent="0.25">
      <c r="B245" s="64">
        <v>230</v>
      </c>
      <c r="C245" s="22">
        <f t="shared" si="10"/>
        <v>20181.796513074576</v>
      </c>
      <c r="D245" s="23">
        <f t="shared" si="9"/>
        <v>80.727186052298308</v>
      </c>
      <c r="E245" s="24">
        <f t="shared" si="11"/>
        <v>10262.523699126867</v>
      </c>
      <c r="F245" s="45">
        <v>0</v>
      </c>
      <c r="G245" s="65"/>
      <c r="H245" s="2"/>
      <c r="I245" s="56"/>
      <c r="J245" s="2"/>
      <c r="K245" s="2"/>
      <c r="L245" s="2"/>
      <c r="M245" s="2"/>
      <c r="N245" s="2"/>
      <c r="O245" s="2"/>
      <c r="P245" s="2"/>
      <c r="Q245" s="2"/>
    </row>
    <row r="246" spans="2:17" hidden="1" x14ac:dyDescent="0.25">
      <c r="B246" s="64">
        <v>231</v>
      </c>
      <c r="C246" s="22">
        <f t="shared" si="10"/>
        <v>20262.523699126876</v>
      </c>
      <c r="D246" s="23">
        <f t="shared" si="9"/>
        <v>81.050094796507508</v>
      </c>
      <c r="E246" s="24">
        <f t="shared" si="11"/>
        <v>10343.573793923375</v>
      </c>
      <c r="F246" s="45">
        <v>0</v>
      </c>
      <c r="G246" s="65"/>
      <c r="H246" s="2"/>
      <c r="I246" s="56"/>
      <c r="J246" s="2"/>
      <c r="K246" s="2"/>
      <c r="L246" s="2"/>
      <c r="M246" s="2"/>
      <c r="N246" s="2"/>
      <c r="O246" s="2"/>
      <c r="P246" s="2"/>
      <c r="Q246" s="2"/>
    </row>
    <row r="247" spans="2:17" hidden="1" x14ac:dyDescent="0.25">
      <c r="B247" s="64">
        <v>232</v>
      </c>
      <c r="C247" s="22">
        <f t="shared" si="10"/>
        <v>20343.573793923384</v>
      </c>
      <c r="D247" s="23">
        <f t="shared" si="9"/>
        <v>81.374295175693533</v>
      </c>
      <c r="E247" s="24">
        <f t="shared" si="11"/>
        <v>10424.948089099069</v>
      </c>
      <c r="F247" s="45">
        <v>0</v>
      </c>
      <c r="G247" s="65"/>
      <c r="H247" s="2"/>
      <c r="I247" s="56"/>
      <c r="J247" s="2"/>
      <c r="K247" s="2"/>
      <c r="L247" s="2"/>
      <c r="M247" s="2"/>
      <c r="N247" s="2"/>
      <c r="O247" s="2"/>
      <c r="P247" s="2"/>
      <c r="Q247" s="2"/>
    </row>
    <row r="248" spans="2:17" hidden="1" x14ac:dyDescent="0.25">
      <c r="B248" s="64">
        <v>233</v>
      </c>
      <c r="C248" s="22">
        <f t="shared" si="10"/>
        <v>20424.948089099078</v>
      </c>
      <c r="D248" s="23">
        <f t="shared" si="9"/>
        <v>81.699792356396316</v>
      </c>
      <c r="E248" s="24">
        <f t="shared" si="11"/>
        <v>10506.647881455465</v>
      </c>
      <c r="F248" s="45">
        <v>0</v>
      </c>
      <c r="G248" s="65"/>
      <c r="H248" s="2"/>
      <c r="I248" s="56"/>
      <c r="J248" s="2"/>
      <c r="K248" s="2"/>
      <c r="L248" s="2"/>
      <c r="M248" s="2"/>
      <c r="N248" s="2"/>
      <c r="O248" s="2"/>
      <c r="P248" s="2"/>
      <c r="Q248" s="2"/>
    </row>
    <row r="249" spans="2:17" hidden="1" x14ac:dyDescent="0.25">
      <c r="B249" s="64">
        <v>234</v>
      </c>
      <c r="C249" s="22">
        <f t="shared" si="10"/>
        <v>20506.647881455476</v>
      </c>
      <c r="D249" s="23">
        <f t="shared" si="9"/>
        <v>82.0265915258219</v>
      </c>
      <c r="E249" s="24">
        <f t="shared" si="11"/>
        <v>10588.674472981287</v>
      </c>
      <c r="F249" s="45">
        <v>0</v>
      </c>
      <c r="G249" s="65"/>
      <c r="H249" s="2"/>
      <c r="I249" s="56"/>
      <c r="J249" s="2"/>
      <c r="K249" s="2"/>
      <c r="L249" s="2"/>
      <c r="M249" s="2"/>
      <c r="N249" s="2"/>
      <c r="O249" s="2"/>
      <c r="P249" s="2"/>
      <c r="Q249" s="2"/>
    </row>
    <row r="250" spans="2:17" hidden="1" x14ac:dyDescent="0.25">
      <c r="B250" s="64">
        <v>235</v>
      </c>
      <c r="C250" s="22">
        <f t="shared" si="10"/>
        <v>20588.674472981296</v>
      </c>
      <c r="D250" s="23">
        <f t="shared" si="9"/>
        <v>82.354697891925184</v>
      </c>
      <c r="E250" s="24">
        <f t="shared" si="11"/>
        <v>10671.029170873213</v>
      </c>
      <c r="F250" s="45">
        <v>0</v>
      </c>
      <c r="G250" s="65"/>
      <c r="H250" s="2"/>
      <c r="I250" s="56"/>
      <c r="J250" s="2"/>
      <c r="K250" s="2"/>
      <c r="L250" s="2"/>
      <c r="M250" s="2"/>
      <c r="N250" s="2"/>
      <c r="O250" s="2"/>
      <c r="P250" s="2"/>
      <c r="Q250" s="2"/>
    </row>
    <row r="251" spans="2:17" hidden="1" x14ac:dyDescent="0.25">
      <c r="B251" s="64">
        <v>236</v>
      </c>
      <c r="C251" s="22">
        <f t="shared" si="10"/>
        <v>20671.029170873222</v>
      </c>
      <c r="D251" s="23">
        <f t="shared" si="9"/>
        <v>82.684116683492888</v>
      </c>
      <c r="E251" s="24">
        <f t="shared" si="11"/>
        <v>10753.713287556706</v>
      </c>
      <c r="F251" s="45">
        <v>0</v>
      </c>
      <c r="G251" s="65"/>
      <c r="H251" s="2"/>
      <c r="I251" s="56"/>
      <c r="J251" s="2"/>
      <c r="K251" s="2"/>
      <c r="L251" s="2"/>
      <c r="M251" s="2"/>
      <c r="N251" s="2"/>
      <c r="O251" s="2"/>
      <c r="P251" s="2"/>
      <c r="Q251" s="2"/>
    </row>
    <row r="252" spans="2:17" hidden="1" x14ac:dyDescent="0.25">
      <c r="B252" s="64">
        <v>237</v>
      </c>
      <c r="C252" s="22">
        <f t="shared" si="10"/>
        <v>20753.713287556715</v>
      </c>
      <c r="D252" s="23">
        <f t="shared" si="9"/>
        <v>83.014853150226855</v>
      </c>
      <c r="E252" s="24">
        <f t="shared" si="11"/>
        <v>10836.728140706933</v>
      </c>
      <c r="F252" s="45">
        <v>0</v>
      </c>
      <c r="G252" s="65"/>
      <c r="H252" s="2"/>
      <c r="I252" s="56"/>
      <c r="J252" s="2"/>
      <c r="K252" s="2"/>
      <c r="L252" s="2"/>
      <c r="M252" s="2"/>
      <c r="N252" s="2"/>
      <c r="O252" s="2"/>
      <c r="P252" s="2"/>
      <c r="Q252" s="2"/>
    </row>
    <row r="253" spans="2:17" hidden="1" x14ac:dyDescent="0.25">
      <c r="B253" s="64">
        <v>238</v>
      </c>
      <c r="C253" s="22">
        <f t="shared" si="10"/>
        <v>20836.728140706942</v>
      </c>
      <c r="D253" s="23">
        <f t="shared" si="9"/>
        <v>83.346912562827768</v>
      </c>
      <c r="E253" s="24">
        <f t="shared" si="11"/>
        <v>10920.07505326976</v>
      </c>
      <c r="F253" s="45">
        <v>0</v>
      </c>
      <c r="G253" s="65"/>
      <c r="H253" s="2"/>
      <c r="I253" s="56"/>
      <c r="J253" s="2"/>
      <c r="K253" s="2"/>
      <c r="L253" s="2"/>
      <c r="M253" s="2"/>
      <c r="N253" s="2"/>
      <c r="O253" s="2"/>
      <c r="P253" s="2"/>
      <c r="Q253" s="2"/>
    </row>
    <row r="254" spans="2:17" hidden="1" x14ac:dyDescent="0.25">
      <c r="B254" s="64">
        <v>239</v>
      </c>
      <c r="C254" s="22">
        <f t="shared" si="10"/>
        <v>20920.075053269771</v>
      </c>
      <c r="D254" s="23">
        <f t="shared" si="9"/>
        <v>83.680300213079093</v>
      </c>
      <c r="E254" s="24">
        <f t="shared" si="11"/>
        <v>11003.755353482838</v>
      </c>
      <c r="F254" s="45">
        <v>0</v>
      </c>
      <c r="G254" s="65"/>
      <c r="H254" s="2"/>
      <c r="I254" s="56"/>
      <c r="J254" s="2"/>
      <c r="K254" s="2"/>
      <c r="L254" s="2"/>
      <c r="M254" s="2"/>
      <c r="N254" s="2"/>
      <c r="O254" s="2"/>
      <c r="P254" s="2"/>
      <c r="Q254" s="2"/>
    </row>
    <row r="255" spans="2:17" hidden="1" x14ac:dyDescent="0.25">
      <c r="B255" s="64">
        <v>240</v>
      </c>
      <c r="C255" s="22">
        <f t="shared" si="10"/>
        <v>21003.755353482851</v>
      </c>
      <c r="D255" s="23">
        <f t="shared" si="9"/>
        <v>84.015021413931407</v>
      </c>
      <c r="E255" s="24">
        <f t="shared" si="11"/>
        <v>11087.770374896771</v>
      </c>
      <c r="F255" s="45">
        <v>0</v>
      </c>
      <c r="G255" s="65"/>
      <c r="H255" s="2"/>
      <c r="I255" s="56"/>
      <c r="J255" s="2"/>
      <c r="K255" s="2"/>
      <c r="L255" s="2"/>
      <c r="M255" s="2"/>
      <c r="N255" s="2"/>
      <c r="O255" s="2"/>
      <c r="P255" s="2"/>
      <c r="Q255" s="2"/>
    </row>
    <row r="256" spans="2:17" hidden="1" x14ac:dyDescent="0.25">
      <c r="B256" s="64">
        <v>241</v>
      </c>
      <c r="C256" s="22">
        <f t="shared" si="10"/>
        <v>21087.770374896783</v>
      </c>
      <c r="D256" s="23">
        <f t="shared" si="9"/>
        <v>84.351081499587139</v>
      </c>
      <c r="E256" s="24">
        <f t="shared" si="11"/>
        <v>11172.121456396359</v>
      </c>
      <c r="F256" s="45">
        <v>0</v>
      </c>
      <c r="G256" s="65"/>
      <c r="H256" s="2"/>
      <c r="I256" s="56"/>
      <c r="J256" s="2"/>
      <c r="K256" s="2"/>
      <c r="L256" s="2"/>
      <c r="M256" s="2"/>
      <c r="N256" s="2"/>
      <c r="O256" s="2"/>
      <c r="P256" s="2"/>
      <c r="Q256" s="2"/>
    </row>
    <row r="257" spans="2:17" ht="18.75" x14ac:dyDescent="0.25">
      <c r="B257" s="66">
        <v>242</v>
      </c>
      <c r="C257" s="25">
        <f t="shared" si="10"/>
        <v>21172.121456396369</v>
      </c>
      <c r="D257" s="26">
        <f t="shared" si="9"/>
        <v>84.688485825585474</v>
      </c>
      <c r="E257" s="27">
        <f t="shared" si="11"/>
        <v>11256.809942221944</v>
      </c>
      <c r="F257" s="28">
        <f>+F235</f>
        <v>300</v>
      </c>
      <c r="G257" s="67">
        <v>11</v>
      </c>
      <c r="H257" s="2"/>
      <c r="I257" s="56"/>
      <c r="J257" s="2"/>
      <c r="K257" s="2"/>
      <c r="L257" s="2"/>
      <c r="M257" s="2"/>
      <c r="N257" s="2"/>
      <c r="O257" s="2"/>
      <c r="P257" s="2"/>
      <c r="Q257" s="2"/>
    </row>
    <row r="258" spans="2:17" hidden="1" x14ac:dyDescent="0.25">
      <c r="B258" s="64">
        <v>243</v>
      </c>
      <c r="C258" s="22">
        <f t="shared" si="10"/>
        <v>20956.809942221957</v>
      </c>
      <c r="D258" s="23">
        <f t="shared" si="9"/>
        <v>83.827239768887821</v>
      </c>
      <c r="E258" s="24">
        <f t="shared" si="11"/>
        <v>11040.637181990831</v>
      </c>
      <c r="F258" s="45">
        <v>0</v>
      </c>
      <c r="G258" s="65"/>
      <c r="H258" s="2"/>
      <c r="I258" s="56"/>
      <c r="J258" s="2"/>
      <c r="K258" s="2"/>
      <c r="L258" s="2"/>
      <c r="M258" s="2"/>
      <c r="N258" s="2"/>
      <c r="O258" s="2"/>
      <c r="P258" s="2"/>
      <c r="Q258" s="2"/>
    </row>
    <row r="259" spans="2:17" hidden="1" x14ac:dyDescent="0.25">
      <c r="B259" s="64">
        <v>244</v>
      </c>
      <c r="C259" s="22">
        <f t="shared" si="10"/>
        <v>21040.637181990845</v>
      </c>
      <c r="D259" s="23">
        <f t="shared" si="9"/>
        <v>84.162548727963383</v>
      </c>
      <c r="E259" s="24">
        <f t="shared" si="11"/>
        <v>11124.799730718794</v>
      </c>
      <c r="F259" s="45">
        <v>0</v>
      </c>
      <c r="G259" s="65"/>
      <c r="H259" s="2"/>
      <c r="I259" s="56"/>
      <c r="J259" s="2"/>
      <c r="K259" s="2"/>
      <c r="L259" s="2"/>
      <c r="M259" s="2"/>
      <c r="N259" s="2"/>
      <c r="O259" s="2"/>
      <c r="P259" s="2"/>
      <c r="Q259" s="2"/>
    </row>
    <row r="260" spans="2:17" hidden="1" x14ac:dyDescent="0.25">
      <c r="B260" s="64">
        <v>245</v>
      </c>
      <c r="C260" s="22">
        <f t="shared" si="10"/>
        <v>21124.799730718809</v>
      </c>
      <c r="D260" s="23">
        <f t="shared" si="9"/>
        <v>84.499198922875237</v>
      </c>
      <c r="E260" s="24">
        <f t="shared" si="11"/>
        <v>11209.298929641669</v>
      </c>
      <c r="F260" s="45">
        <v>0</v>
      </c>
      <c r="G260" s="65"/>
      <c r="H260" s="2"/>
      <c r="I260" s="56"/>
      <c r="J260" s="2"/>
      <c r="K260" s="2"/>
      <c r="L260" s="2"/>
      <c r="M260" s="2"/>
      <c r="N260" s="2"/>
      <c r="O260" s="2"/>
      <c r="P260" s="2"/>
      <c r="Q260" s="2"/>
    </row>
    <row r="261" spans="2:17" hidden="1" x14ac:dyDescent="0.25">
      <c r="B261" s="64">
        <v>246</v>
      </c>
      <c r="C261" s="22">
        <f t="shared" si="10"/>
        <v>21209.298929641685</v>
      </c>
      <c r="D261" s="23">
        <f t="shared" si="9"/>
        <v>84.837195718566747</v>
      </c>
      <c r="E261" s="24">
        <f t="shared" si="11"/>
        <v>11294.136125360235</v>
      </c>
      <c r="F261" s="45">
        <v>0</v>
      </c>
      <c r="G261" s="65"/>
      <c r="H261" s="2"/>
      <c r="I261" s="56"/>
      <c r="J261" s="2"/>
      <c r="K261" s="2"/>
      <c r="L261" s="2"/>
      <c r="M261" s="2"/>
      <c r="N261" s="2"/>
      <c r="O261" s="2"/>
      <c r="P261" s="2"/>
      <c r="Q261" s="2"/>
    </row>
    <row r="262" spans="2:17" hidden="1" x14ac:dyDescent="0.25">
      <c r="B262" s="64">
        <v>247</v>
      </c>
      <c r="C262" s="22">
        <f t="shared" si="10"/>
        <v>21294.136125360252</v>
      </c>
      <c r="D262" s="23">
        <f t="shared" si="9"/>
        <v>85.176544501441015</v>
      </c>
      <c r="E262" s="24">
        <f t="shared" si="11"/>
        <v>11379.312669861676</v>
      </c>
      <c r="F262" s="45">
        <v>0</v>
      </c>
      <c r="G262" s="65"/>
      <c r="H262" s="2"/>
      <c r="I262" s="56"/>
      <c r="J262" s="2"/>
      <c r="K262" s="2"/>
      <c r="L262" s="2"/>
      <c r="M262" s="2"/>
      <c r="N262" s="2"/>
      <c r="O262" s="2"/>
      <c r="P262" s="2"/>
      <c r="Q262" s="2"/>
    </row>
    <row r="263" spans="2:17" hidden="1" x14ac:dyDescent="0.25">
      <c r="B263" s="64">
        <v>248</v>
      </c>
      <c r="C263" s="22">
        <f t="shared" si="10"/>
        <v>21379.312669861694</v>
      </c>
      <c r="D263" s="23">
        <f t="shared" si="9"/>
        <v>85.517250679446775</v>
      </c>
      <c r="E263" s="24">
        <f t="shared" si="11"/>
        <v>11464.829920541122</v>
      </c>
      <c r="F263" s="45">
        <v>0</v>
      </c>
      <c r="G263" s="65"/>
      <c r="H263" s="2"/>
      <c r="I263" s="56"/>
      <c r="J263" s="2"/>
      <c r="K263" s="2"/>
      <c r="L263" s="2"/>
      <c r="M263" s="2"/>
      <c r="N263" s="2"/>
      <c r="O263" s="2"/>
      <c r="P263" s="2"/>
      <c r="Q263" s="2"/>
    </row>
    <row r="264" spans="2:17" hidden="1" x14ac:dyDescent="0.25">
      <c r="B264" s="64">
        <v>249</v>
      </c>
      <c r="C264" s="22">
        <f t="shared" si="10"/>
        <v>21464.829920541142</v>
      </c>
      <c r="D264" s="23">
        <f t="shared" si="9"/>
        <v>85.859319682164568</v>
      </c>
      <c r="E264" s="24">
        <f t="shared" si="11"/>
        <v>11550.689240223286</v>
      </c>
      <c r="F264" s="45">
        <v>0</v>
      </c>
      <c r="G264" s="65"/>
      <c r="H264" s="2"/>
      <c r="I264" s="56"/>
      <c r="J264" s="2"/>
      <c r="K264" s="2"/>
      <c r="L264" s="2"/>
      <c r="M264" s="2"/>
      <c r="N264" s="2"/>
      <c r="O264" s="2"/>
      <c r="P264" s="2"/>
      <c r="Q264" s="2"/>
    </row>
    <row r="265" spans="2:17" hidden="1" x14ac:dyDescent="0.25">
      <c r="B265" s="64">
        <v>250</v>
      </c>
      <c r="C265" s="22">
        <f t="shared" si="10"/>
        <v>21550.689240223306</v>
      </c>
      <c r="D265" s="23">
        <f t="shared" si="9"/>
        <v>86.202756960893225</v>
      </c>
      <c r="E265" s="24">
        <f t="shared" si="11"/>
        <v>11636.891997184179</v>
      </c>
      <c r="F265" s="45">
        <v>0</v>
      </c>
      <c r="G265" s="65"/>
      <c r="H265" s="2"/>
      <c r="I265" s="56"/>
      <c r="J265" s="2"/>
      <c r="K265" s="2"/>
      <c r="L265" s="2"/>
      <c r="M265" s="2"/>
      <c r="N265" s="2"/>
      <c r="O265" s="2"/>
      <c r="P265" s="2"/>
      <c r="Q265" s="2"/>
    </row>
    <row r="266" spans="2:17" hidden="1" x14ac:dyDescent="0.25">
      <c r="B266" s="64">
        <v>251</v>
      </c>
      <c r="C266" s="22">
        <f t="shared" si="10"/>
        <v>21636.891997184201</v>
      </c>
      <c r="D266" s="23">
        <f t="shared" si="9"/>
        <v>86.547567988736802</v>
      </c>
      <c r="E266" s="24">
        <f t="shared" si="11"/>
        <v>11723.439565172916</v>
      </c>
      <c r="F266" s="45">
        <v>0</v>
      </c>
      <c r="G266" s="65"/>
      <c r="H266" s="2"/>
      <c r="I266" s="56"/>
      <c r="J266" s="2"/>
      <c r="K266" s="2"/>
      <c r="L266" s="2"/>
      <c r="M266" s="2"/>
      <c r="N266" s="2"/>
      <c r="O266" s="2"/>
      <c r="P266" s="2"/>
      <c r="Q266" s="2"/>
    </row>
    <row r="267" spans="2:17" hidden="1" x14ac:dyDescent="0.25">
      <c r="B267" s="64">
        <v>252</v>
      </c>
      <c r="C267" s="22">
        <f t="shared" si="10"/>
        <v>21723.439565172939</v>
      </c>
      <c r="D267" s="23">
        <f t="shared" si="9"/>
        <v>86.893758260691754</v>
      </c>
      <c r="E267" s="24">
        <f t="shared" si="11"/>
        <v>11810.333323433608</v>
      </c>
      <c r="F267" s="45">
        <v>0</v>
      </c>
      <c r="G267" s="65"/>
      <c r="H267" s="2"/>
      <c r="I267" s="56"/>
      <c r="J267" s="2"/>
      <c r="K267" s="2"/>
      <c r="L267" s="2"/>
      <c r="M267" s="2"/>
      <c r="N267" s="2"/>
      <c r="O267" s="2"/>
      <c r="P267" s="2"/>
      <c r="Q267" s="2"/>
    </row>
    <row r="268" spans="2:17" hidden="1" x14ac:dyDescent="0.25">
      <c r="B268" s="64">
        <v>253</v>
      </c>
      <c r="C268" s="22">
        <f t="shared" si="10"/>
        <v>21810.333323433631</v>
      </c>
      <c r="D268" s="23">
        <f t="shared" si="9"/>
        <v>87.241333293734527</v>
      </c>
      <c r="E268" s="24">
        <f t="shared" si="11"/>
        <v>11897.574656727342</v>
      </c>
      <c r="F268" s="45">
        <v>0</v>
      </c>
      <c r="G268" s="65"/>
      <c r="H268" s="2"/>
      <c r="I268" s="56"/>
      <c r="J268" s="2"/>
      <c r="K268" s="2"/>
      <c r="L268" s="2"/>
      <c r="M268" s="2"/>
      <c r="N268" s="2"/>
      <c r="O268" s="2"/>
      <c r="P268" s="2"/>
      <c r="Q268" s="2"/>
    </row>
    <row r="269" spans="2:17" hidden="1" x14ac:dyDescent="0.25">
      <c r="B269" s="64">
        <v>254</v>
      </c>
      <c r="C269" s="22">
        <f t="shared" si="10"/>
        <v>21897.574656727367</v>
      </c>
      <c r="D269" s="23">
        <f t="shared" si="9"/>
        <v>87.590298626909473</v>
      </c>
      <c r="E269" s="24">
        <f t="shared" si="11"/>
        <v>11985.164955354252</v>
      </c>
      <c r="F269" s="45">
        <v>0</v>
      </c>
      <c r="G269" s="65"/>
      <c r="H269" s="2"/>
      <c r="I269" s="56"/>
      <c r="J269" s="2"/>
      <c r="K269" s="2"/>
      <c r="L269" s="2"/>
      <c r="M269" s="2"/>
      <c r="N269" s="2"/>
      <c r="O269" s="2"/>
      <c r="P269" s="2"/>
      <c r="Q269" s="2"/>
    </row>
    <row r="270" spans="2:17" hidden="1" x14ac:dyDescent="0.25">
      <c r="B270" s="64">
        <v>255</v>
      </c>
      <c r="C270" s="22">
        <f t="shared" si="10"/>
        <v>21985.164955354277</v>
      </c>
      <c r="D270" s="23">
        <f t="shared" si="9"/>
        <v>87.940659821417114</v>
      </c>
      <c r="E270" s="24">
        <f t="shared" si="11"/>
        <v>12073.105615175669</v>
      </c>
      <c r="F270" s="45">
        <v>0</v>
      </c>
      <c r="G270" s="65"/>
      <c r="H270" s="2"/>
      <c r="I270" s="56"/>
      <c r="J270" s="2"/>
      <c r="K270" s="2"/>
      <c r="L270" s="2"/>
      <c r="M270" s="2"/>
      <c r="N270" s="2"/>
      <c r="O270" s="2"/>
      <c r="P270" s="2"/>
      <c r="Q270" s="2"/>
    </row>
    <row r="271" spans="2:17" hidden="1" x14ac:dyDescent="0.25">
      <c r="B271" s="64">
        <v>256</v>
      </c>
      <c r="C271" s="22">
        <f t="shared" si="10"/>
        <v>22073.105615175693</v>
      </c>
      <c r="D271" s="23">
        <f t="shared" si="9"/>
        <v>88.292422460702767</v>
      </c>
      <c r="E271" s="24">
        <f t="shared" si="11"/>
        <v>12161.398037636372</v>
      </c>
      <c r="F271" s="45">
        <v>0</v>
      </c>
      <c r="G271" s="65"/>
      <c r="H271" s="2"/>
      <c r="I271" s="56"/>
      <c r="J271" s="2"/>
      <c r="K271" s="2"/>
      <c r="L271" s="2"/>
      <c r="M271" s="2"/>
      <c r="N271" s="2"/>
      <c r="O271" s="2"/>
      <c r="P271" s="2"/>
      <c r="Q271" s="2"/>
    </row>
    <row r="272" spans="2:17" hidden="1" x14ac:dyDescent="0.25">
      <c r="B272" s="64">
        <v>257</v>
      </c>
      <c r="C272" s="22">
        <f t="shared" si="10"/>
        <v>22161.398037636394</v>
      </c>
      <c r="D272" s="23">
        <f t="shared" ref="D272:D335" si="12">+C272*$D$8</f>
        <v>88.645592150545582</v>
      </c>
      <c r="E272" s="24">
        <f t="shared" si="11"/>
        <v>12250.043629786918</v>
      </c>
      <c r="F272" s="45">
        <v>0</v>
      </c>
      <c r="G272" s="65"/>
      <c r="H272" s="2"/>
      <c r="I272" s="56"/>
      <c r="J272" s="2"/>
      <c r="K272" s="2"/>
      <c r="L272" s="2"/>
      <c r="M272" s="2"/>
      <c r="N272" s="2"/>
      <c r="O272" s="2"/>
      <c r="P272" s="2"/>
      <c r="Q272" s="2"/>
    </row>
    <row r="273" spans="2:17" hidden="1" x14ac:dyDescent="0.25">
      <c r="B273" s="64">
        <v>258</v>
      </c>
      <c r="C273" s="22">
        <f t="shared" si="10"/>
        <v>22250.043629786938</v>
      </c>
      <c r="D273" s="23">
        <f t="shared" si="12"/>
        <v>89.000174519147748</v>
      </c>
      <c r="E273" s="24">
        <f t="shared" si="11"/>
        <v>12339.043804306066</v>
      </c>
      <c r="F273" s="45">
        <v>0</v>
      </c>
      <c r="G273" s="65"/>
      <c r="H273" s="2"/>
      <c r="I273" s="56"/>
      <c r="J273" s="2"/>
      <c r="K273" s="2"/>
      <c r="L273" s="2"/>
      <c r="M273" s="2"/>
      <c r="N273" s="2"/>
      <c r="O273" s="2"/>
      <c r="P273" s="2"/>
      <c r="Q273" s="2"/>
    </row>
    <row r="274" spans="2:17" hidden="1" x14ac:dyDescent="0.25">
      <c r="B274" s="64">
        <v>259</v>
      </c>
      <c r="C274" s="22">
        <f t="shared" si="10"/>
        <v>22339.043804306086</v>
      </c>
      <c r="D274" s="23">
        <f t="shared" si="12"/>
        <v>89.356175217224347</v>
      </c>
      <c r="E274" s="24">
        <f t="shared" si="11"/>
        <v>12428.39997952329</v>
      </c>
      <c r="F274" s="45">
        <v>0</v>
      </c>
      <c r="G274" s="65"/>
      <c r="H274" s="2"/>
      <c r="I274" s="56"/>
      <c r="J274" s="2"/>
      <c r="K274" s="2"/>
      <c r="L274" s="2"/>
      <c r="M274" s="2"/>
      <c r="N274" s="2"/>
      <c r="O274" s="2"/>
      <c r="P274" s="2"/>
      <c r="Q274" s="2"/>
    </row>
    <row r="275" spans="2:17" hidden="1" x14ac:dyDescent="0.25">
      <c r="B275" s="64">
        <v>260</v>
      </c>
      <c r="C275" s="22">
        <f t="shared" si="10"/>
        <v>22428.39997952331</v>
      </c>
      <c r="D275" s="23">
        <f t="shared" si="12"/>
        <v>89.713599918093237</v>
      </c>
      <c r="E275" s="24">
        <f t="shared" si="11"/>
        <v>12518.113579441384</v>
      </c>
      <c r="F275" s="45">
        <v>0</v>
      </c>
      <c r="G275" s="65"/>
      <c r="H275" s="2"/>
      <c r="I275" s="56"/>
      <c r="J275" s="2"/>
      <c r="K275" s="2"/>
      <c r="L275" s="2"/>
      <c r="M275" s="2"/>
      <c r="N275" s="2"/>
      <c r="O275" s="2"/>
      <c r="P275" s="2"/>
      <c r="Q275" s="2"/>
    </row>
    <row r="276" spans="2:17" hidden="1" x14ac:dyDescent="0.25">
      <c r="B276" s="64">
        <v>261</v>
      </c>
      <c r="C276" s="22">
        <f t="shared" ref="C276:C339" si="13">+C275+D275-F275</f>
        <v>22518.113579441404</v>
      </c>
      <c r="D276" s="23">
        <f t="shared" si="12"/>
        <v>90.072454317765619</v>
      </c>
      <c r="E276" s="24">
        <f t="shared" ref="E276:E339" si="14">+E275+D276-F275</f>
        <v>12608.18603375915</v>
      </c>
      <c r="F276" s="45">
        <v>0</v>
      </c>
      <c r="G276" s="65"/>
      <c r="H276" s="2"/>
      <c r="I276" s="56"/>
      <c r="J276" s="2"/>
      <c r="K276" s="2"/>
      <c r="L276" s="2"/>
      <c r="M276" s="2"/>
      <c r="N276" s="2"/>
      <c r="O276" s="2"/>
      <c r="P276" s="2"/>
      <c r="Q276" s="2"/>
    </row>
    <row r="277" spans="2:17" hidden="1" x14ac:dyDescent="0.25">
      <c r="B277" s="64">
        <v>262</v>
      </c>
      <c r="C277" s="22">
        <f t="shared" si="13"/>
        <v>22608.186033759168</v>
      </c>
      <c r="D277" s="23">
        <f t="shared" si="12"/>
        <v>90.432744135036671</v>
      </c>
      <c r="E277" s="24">
        <f t="shared" si="14"/>
        <v>12698.618777894186</v>
      </c>
      <c r="F277" s="45">
        <v>0</v>
      </c>
      <c r="G277" s="65"/>
      <c r="H277" s="2"/>
      <c r="I277" s="56"/>
      <c r="J277" s="2"/>
      <c r="K277" s="2"/>
      <c r="L277" s="2"/>
      <c r="M277" s="2"/>
      <c r="N277" s="2"/>
      <c r="O277" s="2"/>
      <c r="P277" s="2"/>
      <c r="Q277" s="2"/>
    </row>
    <row r="278" spans="2:17" hidden="1" x14ac:dyDescent="0.25">
      <c r="B278" s="64">
        <v>263</v>
      </c>
      <c r="C278" s="22">
        <f t="shared" si="13"/>
        <v>22698.618777894204</v>
      </c>
      <c r="D278" s="23">
        <f t="shared" si="12"/>
        <v>90.794475111576816</v>
      </c>
      <c r="E278" s="24">
        <f t="shared" si="14"/>
        <v>12789.413253005763</v>
      </c>
      <c r="F278" s="45">
        <v>0</v>
      </c>
      <c r="G278" s="65"/>
      <c r="H278" s="2"/>
      <c r="I278" s="56"/>
      <c r="J278" s="2"/>
      <c r="K278" s="2"/>
      <c r="L278" s="2"/>
      <c r="M278" s="2"/>
      <c r="N278" s="2"/>
      <c r="O278" s="2"/>
      <c r="P278" s="2"/>
      <c r="Q278" s="2"/>
    </row>
    <row r="279" spans="2:17" ht="18.75" x14ac:dyDescent="0.25">
      <c r="B279" s="66">
        <v>264</v>
      </c>
      <c r="C279" s="25">
        <f t="shared" si="13"/>
        <v>22789.41325300578</v>
      </c>
      <c r="D279" s="26">
        <f t="shared" si="12"/>
        <v>91.157653012023118</v>
      </c>
      <c r="E279" s="27">
        <f t="shared" si="14"/>
        <v>12880.570906017787</v>
      </c>
      <c r="F279" s="28">
        <f>+F257</f>
        <v>300</v>
      </c>
      <c r="G279" s="67">
        <v>12</v>
      </c>
      <c r="H279" s="2"/>
      <c r="I279" s="56"/>
      <c r="J279" s="2"/>
      <c r="K279" s="2"/>
      <c r="L279" s="2"/>
      <c r="M279" s="2"/>
      <c r="N279" s="2"/>
      <c r="O279" s="2"/>
      <c r="P279" s="2"/>
      <c r="Q279" s="2"/>
    </row>
    <row r="280" spans="2:17" hidden="1" x14ac:dyDescent="0.25">
      <c r="B280" s="64">
        <v>265</v>
      </c>
      <c r="C280" s="22">
        <f t="shared" si="13"/>
        <v>22580.570906017801</v>
      </c>
      <c r="D280" s="23">
        <f t="shared" si="12"/>
        <v>90.322283624071204</v>
      </c>
      <c r="E280" s="24">
        <f t="shared" si="14"/>
        <v>12670.893189641858</v>
      </c>
      <c r="F280" s="45">
        <v>0</v>
      </c>
      <c r="G280" s="65"/>
      <c r="H280" s="2"/>
      <c r="I280" s="56"/>
      <c r="J280" s="2"/>
      <c r="K280" s="2"/>
      <c r="L280" s="2"/>
      <c r="M280" s="2"/>
      <c r="N280" s="2"/>
      <c r="O280" s="2"/>
      <c r="P280" s="2"/>
      <c r="Q280" s="2"/>
    </row>
    <row r="281" spans="2:17" hidden="1" x14ac:dyDescent="0.25">
      <c r="B281" s="64">
        <v>266</v>
      </c>
      <c r="C281" s="22">
        <f t="shared" si="13"/>
        <v>22670.893189641873</v>
      </c>
      <c r="D281" s="23">
        <f t="shared" si="12"/>
        <v>90.683572758567493</v>
      </c>
      <c r="E281" s="24">
        <f t="shared" si="14"/>
        <v>12761.576762400426</v>
      </c>
      <c r="F281" s="45">
        <v>0</v>
      </c>
      <c r="G281" s="65"/>
      <c r="H281" s="2"/>
      <c r="I281" s="56"/>
      <c r="J281" s="2"/>
      <c r="K281" s="2"/>
      <c r="L281" s="2"/>
      <c r="M281" s="2"/>
      <c r="N281" s="2"/>
      <c r="O281" s="2"/>
      <c r="P281" s="2"/>
      <c r="Q281" s="2"/>
    </row>
    <row r="282" spans="2:17" hidden="1" x14ac:dyDescent="0.25">
      <c r="B282" s="64">
        <v>267</v>
      </c>
      <c r="C282" s="22">
        <f t="shared" si="13"/>
        <v>22761.57676240044</v>
      </c>
      <c r="D282" s="23">
        <f t="shared" si="12"/>
        <v>91.046307049601765</v>
      </c>
      <c r="E282" s="24">
        <f t="shared" si="14"/>
        <v>12852.623069450028</v>
      </c>
      <c r="F282" s="45">
        <v>0</v>
      </c>
      <c r="G282" s="65"/>
      <c r="H282" s="2"/>
      <c r="I282" s="56"/>
      <c r="J282" s="2"/>
      <c r="K282" s="2"/>
      <c r="L282" s="2"/>
      <c r="M282" s="2"/>
      <c r="N282" s="2"/>
      <c r="O282" s="2"/>
      <c r="P282" s="2"/>
      <c r="Q282" s="2"/>
    </row>
    <row r="283" spans="2:17" hidden="1" x14ac:dyDescent="0.25">
      <c r="B283" s="64">
        <v>268</v>
      </c>
      <c r="C283" s="22">
        <f t="shared" si="13"/>
        <v>22852.623069450041</v>
      </c>
      <c r="D283" s="23">
        <f t="shared" si="12"/>
        <v>91.410492277800159</v>
      </c>
      <c r="E283" s="24">
        <f t="shared" si="14"/>
        <v>12944.033561727829</v>
      </c>
      <c r="F283" s="45">
        <v>0</v>
      </c>
      <c r="G283" s="65"/>
      <c r="H283" s="2"/>
      <c r="I283" s="56"/>
      <c r="J283" s="2"/>
      <c r="K283" s="2"/>
      <c r="L283" s="2"/>
      <c r="M283" s="2"/>
      <c r="N283" s="2"/>
      <c r="O283" s="2"/>
      <c r="P283" s="2"/>
      <c r="Q283" s="2"/>
    </row>
    <row r="284" spans="2:17" hidden="1" x14ac:dyDescent="0.25">
      <c r="B284" s="64">
        <v>269</v>
      </c>
      <c r="C284" s="22">
        <f t="shared" si="13"/>
        <v>22944.03356172784</v>
      </c>
      <c r="D284" s="23">
        <f t="shared" si="12"/>
        <v>91.776134246911354</v>
      </c>
      <c r="E284" s="24">
        <f t="shared" si="14"/>
        <v>13035.80969597474</v>
      </c>
      <c r="F284" s="45">
        <v>0</v>
      </c>
      <c r="G284" s="65"/>
      <c r="H284" s="2"/>
      <c r="I284" s="56"/>
      <c r="J284" s="2"/>
      <c r="K284" s="2"/>
      <c r="L284" s="2"/>
      <c r="M284" s="2"/>
      <c r="N284" s="2"/>
      <c r="O284" s="2"/>
      <c r="P284" s="2"/>
      <c r="Q284" s="2"/>
    </row>
    <row r="285" spans="2:17" hidden="1" x14ac:dyDescent="0.25">
      <c r="B285" s="64">
        <v>270</v>
      </c>
      <c r="C285" s="22">
        <f t="shared" si="13"/>
        <v>23035.809695974753</v>
      </c>
      <c r="D285" s="23">
        <f t="shared" si="12"/>
        <v>92.143238783899008</v>
      </c>
      <c r="E285" s="24">
        <f t="shared" si="14"/>
        <v>13127.952934758639</v>
      </c>
      <c r="F285" s="45">
        <v>0</v>
      </c>
      <c r="G285" s="65"/>
      <c r="H285" s="2"/>
      <c r="I285" s="56"/>
      <c r="J285" s="2"/>
      <c r="K285" s="2"/>
      <c r="L285" s="2"/>
      <c r="M285" s="2"/>
      <c r="N285" s="2"/>
      <c r="O285" s="2"/>
      <c r="P285" s="2"/>
      <c r="Q285" s="2"/>
    </row>
    <row r="286" spans="2:17" hidden="1" x14ac:dyDescent="0.25">
      <c r="B286" s="64">
        <v>271</v>
      </c>
      <c r="C286" s="22">
        <f t="shared" si="13"/>
        <v>23127.95293475865</v>
      </c>
      <c r="D286" s="23">
        <f t="shared" si="12"/>
        <v>92.511811739034599</v>
      </c>
      <c r="E286" s="24">
        <f t="shared" si="14"/>
        <v>13220.464746497673</v>
      </c>
      <c r="F286" s="45">
        <v>0</v>
      </c>
      <c r="G286" s="65"/>
      <c r="H286" s="2"/>
      <c r="I286" s="56"/>
      <c r="J286" s="2"/>
      <c r="K286" s="2"/>
      <c r="L286" s="2"/>
      <c r="M286" s="2"/>
      <c r="N286" s="2"/>
      <c r="O286" s="2"/>
      <c r="P286" s="2"/>
      <c r="Q286" s="2"/>
    </row>
    <row r="287" spans="2:17" hidden="1" x14ac:dyDescent="0.25">
      <c r="B287" s="64">
        <v>272</v>
      </c>
      <c r="C287" s="22">
        <f t="shared" si="13"/>
        <v>23220.464746497684</v>
      </c>
      <c r="D287" s="23">
        <f t="shared" si="12"/>
        <v>92.881858985990732</v>
      </c>
      <c r="E287" s="24">
        <f t="shared" si="14"/>
        <v>13313.346605483664</v>
      </c>
      <c r="F287" s="45">
        <v>0</v>
      </c>
      <c r="G287" s="65"/>
      <c r="H287" s="2"/>
      <c r="I287" s="56"/>
      <c r="J287" s="2"/>
      <c r="K287" s="2"/>
      <c r="L287" s="2"/>
      <c r="M287" s="2"/>
      <c r="N287" s="2"/>
      <c r="O287" s="2"/>
      <c r="P287" s="2"/>
      <c r="Q287" s="2"/>
    </row>
    <row r="288" spans="2:17" hidden="1" x14ac:dyDescent="0.25">
      <c r="B288" s="64">
        <v>273</v>
      </c>
      <c r="C288" s="22">
        <f t="shared" si="13"/>
        <v>23313.346605483675</v>
      </c>
      <c r="D288" s="23">
        <f t="shared" si="12"/>
        <v>93.253386421934707</v>
      </c>
      <c r="E288" s="24">
        <f t="shared" si="14"/>
        <v>13406.599991905599</v>
      </c>
      <c r="F288" s="45">
        <v>0</v>
      </c>
      <c r="G288" s="65"/>
      <c r="H288" s="2"/>
      <c r="I288" s="56"/>
      <c r="J288" s="2"/>
      <c r="K288" s="2"/>
      <c r="L288" s="2"/>
      <c r="M288" s="2"/>
      <c r="N288" s="2"/>
      <c r="O288" s="2"/>
      <c r="P288" s="2"/>
      <c r="Q288" s="2"/>
    </row>
    <row r="289" spans="2:17" hidden="1" x14ac:dyDescent="0.25">
      <c r="B289" s="64">
        <v>274</v>
      </c>
      <c r="C289" s="22">
        <f t="shared" si="13"/>
        <v>23406.599991905608</v>
      </c>
      <c r="D289" s="23">
        <f t="shared" si="12"/>
        <v>93.626399967622433</v>
      </c>
      <c r="E289" s="24">
        <f t="shared" si="14"/>
        <v>13500.226391873222</v>
      </c>
      <c r="F289" s="45">
        <v>0</v>
      </c>
      <c r="G289" s="65"/>
      <c r="H289" s="2"/>
      <c r="I289" s="56"/>
      <c r="J289" s="2"/>
      <c r="K289" s="2"/>
      <c r="L289" s="2"/>
      <c r="M289" s="2"/>
      <c r="N289" s="2"/>
      <c r="O289" s="2"/>
      <c r="P289" s="2"/>
      <c r="Q289" s="2"/>
    </row>
    <row r="290" spans="2:17" hidden="1" x14ac:dyDescent="0.25">
      <c r="B290" s="64">
        <v>275</v>
      </c>
      <c r="C290" s="22">
        <f t="shared" si="13"/>
        <v>23500.226391873231</v>
      </c>
      <c r="D290" s="23">
        <f t="shared" si="12"/>
        <v>94.000905567492921</v>
      </c>
      <c r="E290" s="24">
        <f t="shared" si="14"/>
        <v>13594.227297440715</v>
      </c>
      <c r="F290" s="45">
        <v>0</v>
      </c>
      <c r="G290" s="65"/>
      <c r="H290" s="2"/>
      <c r="I290" s="56"/>
      <c r="J290" s="2"/>
      <c r="K290" s="2"/>
      <c r="L290" s="2"/>
      <c r="M290" s="2"/>
      <c r="N290" s="2"/>
      <c r="O290" s="2"/>
      <c r="P290" s="2"/>
      <c r="Q290" s="2"/>
    </row>
    <row r="291" spans="2:17" hidden="1" x14ac:dyDescent="0.25">
      <c r="B291" s="64">
        <v>276</v>
      </c>
      <c r="C291" s="22">
        <f t="shared" si="13"/>
        <v>23594.227297440724</v>
      </c>
      <c r="D291" s="23">
        <f t="shared" si="12"/>
        <v>94.376909189762898</v>
      </c>
      <c r="E291" s="24">
        <f t="shared" si="14"/>
        <v>13688.604206630478</v>
      </c>
      <c r="F291" s="45">
        <v>0</v>
      </c>
      <c r="G291" s="65"/>
      <c r="H291" s="2"/>
      <c r="I291" s="56"/>
      <c r="J291" s="2"/>
      <c r="K291" s="2"/>
      <c r="L291" s="2"/>
      <c r="M291" s="2"/>
      <c r="N291" s="2"/>
      <c r="O291" s="2"/>
      <c r="P291" s="2"/>
      <c r="Q291" s="2"/>
    </row>
    <row r="292" spans="2:17" hidden="1" x14ac:dyDescent="0.25">
      <c r="B292" s="64">
        <v>277</v>
      </c>
      <c r="C292" s="22">
        <f t="shared" si="13"/>
        <v>23688.604206630487</v>
      </c>
      <c r="D292" s="23">
        <f t="shared" si="12"/>
        <v>94.754416826521947</v>
      </c>
      <c r="E292" s="24">
        <f t="shared" si="14"/>
        <v>13783.358623456999</v>
      </c>
      <c r="F292" s="45">
        <v>0</v>
      </c>
      <c r="G292" s="65"/>
      <c r="H292" s="2"/>
      <c r="I292" s="56"/>
      <c r="J292" s="2"/>
      <c r="K292" s="2"/>
      <c r="L292" s="2"/>
      <c r="M292" s="2"/>
      <c r="N292" s="2"/>
      <c r="O292" s="2"/>
      <c r="P292" s="2"/>
      <c r="Q292" s="2"/>
    </row>
    <row r="293" spans="2:17" hidden="1" x14ac:dyDescent="0.25">
      <c r="B293" s="64">
        <v>278</v>
      </c>
      <c r="C293" s="22">
        <f t="shared" si="13"/>
        <v>23783.35862345701</v>
      </c>
      <c r="D293" s="23">
        <f t="shared" si="12"/>
        <v>95.133434493828048</v>
      </c>
      <c r="E293" s="24">
        <f t="shared" si="14"/>
        <v>13878.492057950827</v>
      </c>
      <c r="F293" s="45">
        <v>0</v>
      </c>
      <c r="G293" s="65"/>
      <c r="H293" s="2"/>
      <c r="I293" s="56"/>
      <c r="J293" s="2"/>
      <c r="K293" s="2"/>
      <c r="L293" s="2"/>
      <c r="M293" s="2"/>
      <c r="N293" s="2"/>
      <c r="O293" s="2"/>
      <c r="P293" s="2"/>
      <c r="Q293" s="2"/>
    </row>
    <row r="294" spans="2:17" hidden="1" x14ac:dyDescent="0.25">
      <c r="B294" s="64">
        <v>279</v>
      </c>
      <c r="C294" s="22">
        <f t="shared" si="13"/>
        <v>23878.49205795084</v>
      </c>
      <c r="D294" s="23">
        <f t="shared" si="12"/>
        <v>95.513968231803361</v>
      </c>
      <c r="E294" s="24">
        <f t="shared" si="14"/>
        <v>13974.006026182631</v>
      </c>
      <c r="F294" s="45">
        <v>0</v>
      </c>
      <c r="G294" s="65"/>
      <c r="H294" s="2"/>
      <c r="I294" s="56"/>
      <c r="J294" s="2"/>
      <c r="K294" s="2"/>
      <c r="L294" s="2"/>
      <c r="M294" s="2"/>
      <c r="N294" s="2"/>
      <c r="O294" s="2"/>
      <c r="P294" s="2"/>
      <c r="Q294" s="2"/>
    </row>
    <row r="295" spans="2:17" hidden="1" x14ac:dyDescent="0.25">
      <c r="B295" s="64">
        <v>280</v>
      </c>
      <c r="C295" s="22">
        <f t="shared" si="13"/>
        <v>23974.006026182644</v>
      </c>
      <c r="D295" s="23">
        <f t="shared" si="12"/>
        <v>95.896024104730571</v>
      </c>
      <c r="E295" s="24">
        <f t="shared" si="14"/>
        <v>14069.902050287361</v>
      </c>
      <c r="F295" s="45">
        <v>0</v>
      </c>
      <c r="G295" s="65"/>
      <c r="H295" s="2"/>
      <c r="I295" s="56"/>
      <c r="J295" s="2"/>
      <c r="K295" s="2"/>
      <c r="L295" s="2"/>
      <c r="M295" s="2"/>
      <c r="N295" s="2"/>
      <c r="O295" s="2"/>
      <c r="P295" s="2"/>
      <c r="Q295" s="2"/>
    </row>
    <row r="296" spans="2:17" hidden="1" x14ac:dyDescent="0.25">
      <c r="B296" s="64">
        <v>281</v>
      </c>
      <c r="C296" s="22">
        <f t="shared" si="13"/>
        <v>24069.902050287375</v>
      </c>
      <c r="D296" s="23">
        <f t="shared" si="12"/>
        <v>96.2796082011495</v>
      </c>
      <c r="E296" s="24">
        <f t="shared" si="14"/>
        <v>14166.181658488511</v>
      </c>
      <c r="F296" s="45">
        <v>0</v>
      </c>
      <c r="G296" s="65"/>
      <c r="H296" s="2"/>
      <c r="I296" s="56"/>
      <c r="J296" s="2"/>
      <c r="K296" s="2"/>
      <c r="L296" s="2"/>
      <c r="M296" s="2"/>
      <c r="N296" s="2"/>
      <c r="O296" s="2"/>
      <c r="P296" s="2"/>
      <c r="Q296" s="2"/>
    </row>
    <row r="297" spans="2:17" hidden="1" x14ac:dyDescent="0.25">
      <c r="B297" s="64">
        <v>282</v>
      </c>
      <c r="C297" s="22">
        <f t="shared" si="13"/>
        <v>24166.181658488524</v>
      </c>
      <c r="D297" s="23">
        <f t="shared" si="12"/>
        <v>96.664726633954103</v>
      </c>
      <c r="E297" s="24">
        <f t="shared" si="14"/>
        <v>14262.846385122464</v>
      </c>
      <c r="F297" s="45">
        <v>0</v>
      </c>
      <c r="G297" s="65"/>
      <c r="H297" s="2"/>
      <c r="I297" s="56"/>
      <c r="J297" s="2"/>
      <c r="K297" s="2"/>
      <c r="L297" s="2"/>
      <c r="M297" s="2"/>
      <c r="N297" s="2"/>
      <c r="O297" s="2"/>
      <c r="P297" s="2"/>
      <c r="Q297" s="2"/>
    </row>
    <row r="298" spans="2:17" hidden="1" x14ac:dyDescent="0.25">
      <c r="B298" s="64">
        <v>283</v>
      </c>
      <c r="C298" s="22">
        <f t="shared" si="13"/>
        <v>24262.846385122477</v>
      </c>
      <c r="D298" s="23">
        <f t="shared" si="12"/>
        <v>97.051385540489903</v>
      </c>
      <c r="E298" s="24">
        <f t="shared" si="14"/>
        <v>14359.897770662954</v>
      </c>
      <c r="F298" s="45">
        <v>0</v>
      </c>
      <c r="G298" s="65"/>
      <c r="H298" s="2"/>
      <c r="I298" s="56"/>
      <c r="J298" s="2"/>
      <c r="K298" s="2"/>
      <c r="L298" s="2"/>
      <c r="M298" s="2"/>
      <c r="N298" s="2"/>
      <c r="O298" s="2"/>
      <c r="P298" s="2"/>
      <c r="Q298" s="2"/>
    </row>
    <row r="299" spans="2:17" hidden="1" x14ac:dyDescent="0.25">
      <c r="B299" s="64">
        <v>284</v>
      </c>
      <c r="C299" s="22">
        <f t="shared" si="13"/>
        <v>24359.897770662967</v>
      </c>
      <c r="D299" s="23">
        <f t="shared" si="12"/>
        <v>97.439591082651873</v>
      </c>
      <c r="E299" s="24">
        <f t="shared" si="14"/>
        <v>14457.337361745605</v>
      </c>
      <c r="F299" s="45">
        <v>0</v>
      </c>
      <c r="G299" s="65"/>
      <c r="H299" s="2"/>
      <c r="I299" s="56"/>
      <c r="J299" s="2"/>
      <c r="K299" s="2"/>
      <c r="L299" s="2"/>
      <c r="M299" s="2"/>
      <c r="N299" s="2"/>
      <c r="O299" s="2"/>
      <c r="P299" s="2"/>
      <c r="Q299" s="2"/>
    </row>
    <row r="300" spans="2:17" hidden="1" x14ac:dyDescent="0.25">
      <c r="B300" s="64">
        <v>285</v>
      </c>
      <c r="C300" s="22">
        <f t="shared" si="13"/>
        <v>24457.33736174562</v>
      </c>
      <c r="D300" s="23">
        <f t="shared" si="12"/>
        <v>97.829349446982476</v>
      </c>
      <c r="E300" s="24">
        <f t="shared" si="14"/>
        <v>14555.166711192587</v>
      </c>
      <c r="F300" s="45">
        <v>0</v>
      </c>
      <c r="G300" s="65"/>
      <c r="H300" s="2"/>
      <c r="I300" s="56"/>
      <c r="J300" s="2"/>
      <c r="K300" s="2"/>
      <c r="L300" s="2"/>
      <c r="M300" s="2"/>
      <c r="N300" s="2"/>
      <c r="O300" s="2"/>
      <c r="P300" s="2"/>
      <c r="Q300" s="2"/>
    </row>
    <row r="301" spans="2:17" ht="18.75" x14ac:dyDescent="0.25">
      <c r="B301" s="66">
        <v>286</v>
      </c>
      <c r="C301" s="25">
        <f t="shared" si="13"/>
        <v>24555.166711192604</v>
      </c>
      <c r="D301" s="26">
        <f t="shared" si="12"/>
        <v>98.22066684477042</v>
      </c>
      <c r="E301" s="27">
        <f t="shared" si="14"/>
        <v>14653.387378037358</v>
      </c>
      <c r="F301" s="28">
        <f>+F279</f>
        <v>300</v>
      </c>
      <c r="G301" s="67">
        <v>13</v>
      </c>
      <c r="H301" s="2"/>
      <c r="I301" s="56"/>
      <c r="J301" s="2"/>
      <c r="K301" s="2"/>
      <c r="L301" s="2"/>
      <c r="M301" s="2"/>
      <c r="N301" s="2"/>
      <c r="O301" s="2"/>
      <c r="P301" s="2"/>
      <c r="Q301" s="2"/>
    </row>
    <row r="302" spans="2:17" hidden="1" x14ac:dyDescent="0.25">
      <c r="B302" s="64">
        <v>287</v>
      </c>
      <c r="C302" s="22">
        <f t="shared" si="13"/>
        <v>24353.387378037372</v>
      </c>
      <c r="D302" s="23">
        <f t="shared" si="12"/>
        <v>97.413549512149487</v>
      </c>
      <c r="E302" s="24">
        <f t="shared" si="14"/>
        <v>14450.800927549508</v>
      </c>
      <c r="F302" s="45">
        <v>0</v>
      </c>
      <c r="G302" s="65"/>
      <c r="H302" s="2"/>
      <c r="I302" s="56"/>
      <c r="J302" s="2"/>
      <c r="K302" s="2"/>
      <c r="L302" s="2"/>
      <c r="M302" s="2"/>
      <c r="N302" s="2"/>
      <c r="O302" s="2"/>
      <c r="P302" s="2"/>
      <c r="Q302" s="2"/>
    </row>
    <row r="303" spans="2:17" hidden="1" x14ac:dyDescent="0.25">
      <c r="B303" s="64">
        <v>288</v>
      </c>
      <c r="C303" s="22">
        <f t="shared" si="13"/>
        <v>24450.800927549521</v>
      </c>
      <c r="D303" s="23">
        <f t="shared" si="12"/>
        <v>97.80320371019809</v>
      </c>
      <c r="E303" s="24">
        <f t="shared" si="14"/>
        <v>14548.604131259706</v>
      </c>
      <c r="F303" s="45">
        <v>0</v>
      </c>
      <c r="G303" s="65"/>
      <c r="H303" s="2"/>
      <c r="I303" s="56"/>
      <c r="J303" s="2"/>
      <c r="K303" s="2"/>
      <c r="L303" s="2"/>
      <c r="M303" s="2"/>
      <c r="N303" s="2"/>
      <c r="O303" s="2"/>
      <c r="P303" s="2"/>
      <c r="Q303" s="2"/>
    </row>
    <row r="304" spans="2:17" hidden="1" x14ac:dyDescent="0.25">
      <c r="B304" s="64">
        <v>289</v>
      </c>
      <c r="C304" s="22">
        <f t="shared" si="13"/>
        <v>24548.604131259719</v>
      </c>
      <c r="D304" s="23">
        <f t="shared" si="12"/>
        <v>98.194416525038875</v>
      </c>
      <c r="E304" s="24">
        <f t="shared" si="14"/>
        <v>14646.798547784745</v>
      </c>
      <c r="F304" s="45">
        <v>0</v>
      </c>
      <c r="G304" s="65"/>
      <c r="H304" s="2"/>
      <c r="I304" s="56"/>
      <c r="J304" s="2"/>
      <c r="K304" s="2"/>
      <c r="L304" s="2"/>
      <c r="M304" s="2"/>
      <c r="N304" s="2"/>
      <c r="O304" s="2"/>
      <c r="P304" s="2"/>
      <c r="Q304" s="2"/>
    </row>
    <row r="305" spans="2:17" hidden="1" x14ac:dyDescent="0.25">
      <c r="B305" s="64">
        <v>290</v>
      </c>
      <c r="C305" s="22">
        <f t="shared" si="13"/>
        <v>24646.798547784758</v>
      </c>
      <c r="D305" s="23">
        <f t="shared" si="12"/>
        <v>98.587194191139034</v>
      </c>
      <c r="E305" s="24">
        <f t="shared" si="14"/>
        <v>14745.385741975884</v>
      </c>
      <c r="F305" s="45">
        <v>0</v>
      </c>
      <c r="G305" s="65"/>
      <c r="H305" s="2"/>
      <c r="I305" s="56"/>
      <c r="J305" s="2"/>
      <c r="K305" s="2"/>
      <c r="L305" s="2"/>
      <c r="M305" s="2"/>
      <c r="N305" s="2"/>
      <c r="O305" s="2"/>
      <c r="P305" s="2"/>
      <c r="Q305" s="2"/>
    </row>
    <row r="306" spans="2:17" hidden="1" x14ac:dyDescent="0.25">
      <c r="B306" s="64">
        <v>291</v>
      </c>
      <c r="C306" s="22">
        <f t="shared" si="13"/>
        <v>24745.385741975897</v>
      </c>
      <c r="D306" s="23">
        <f t="shared" si="12"/>
        <v>98.981542967903593</v>
      </c>
      <c r="E306" s="24">
        <f t="shared" si="14"/>
        <v>14844.367284943788</v>
      </c>
      <c r="F306" s="45">
        <v>0</v>
      </c>
      <c r="G306" s="65"/>
      <c r="H306" s="2"/>
      <c r="I306" s="56"/>
      <c r="J306" s="2"/>
      <c r="K306" s="2"/>
      <c r="L306" s="2"/>
      <c r="M306" s="2"/>
      <c r="N306" s="2"/>
      <c r="O306" s="2"/>
      <c r="P306" s="2"/>
      <c r="Q306" s="2"/>
    </row>
    <row r="307" spans="2:17" hidden="1" x14ac:dyDescent="0.25">
      <c r="B307" s="64">
        <v>292</v>
      </c>
      <c r="C307" s="22">
        <f t="shared" si="13"/>
        <v>24844.367284943801</v>
      </c>
      <c r="D307" s="23">
        <f t="shared" si="12"/>
        <v>99.377469139775201</v>
      </c>
      <c r="E307" s="24">
        <f t="shared" si="14"/>
        <v>14943.744754083564</v>
      </c>
      <c r="F307" s="45">
        <v>0</v>
      </c>
      <c r="G307" s="65"/>
      <c r="H307" s="2"/>
      <c r="I307" s="56"/>
      <c r="J307" s="2"/>
      <c r="K307" s="2"/>
      <c r="L307" s="2"/>
      <c r="M307" s="2"/>
      <c r="N307" s="2"/>
      <c r="O307" s="2"/>
      <c r="P307" s="2"/>
      <c r="Q307" s="2"/>
    </row>
    <row r="308" spans="2:17" hidden="1" x14ac:dyDescent="0.25">
      <c r="B308" s="64">
        <v>293</v>
      </c>
      <c r="C308" s="22">
        <f t="shared" si="13"/>
        <v>24943.744754083575</v>
      </c>
      <c r="D308" s="23">
        <f t="shared" si="12"/>
        <v>99.774979016334299</v>
      </c>
      <c r="E308" s="24">
        <f t="shared" si="14"/>
        <v>15043.519733099898</v>
      </c>
      <c r="F308" s="45">
        <v>0</v>
      </c>
      <c r="G308" s="65"/>
      <c r="H308" s="2"/>
      <c r="I308" s="56"/>
      <c r="J308" s="2"/>
      <c r="K308" s="2"/>
      <c r="L308" s="2"/>
      <c r="M308" s="2"/>
      <c r="N308" s="2"/>
      <c r="O308" s="2"/>
      <c r="P308" s="2"/>
      <c r="Q308" s="2"/>
    </row>
    <row r="309" spans="2:17" hidden="1" x14ac:dyDescent="0.25">
      <c r="B309" s="64">
        <v>294</v>
      </c>
      <c r="C309" s="22">
        <f t="shared" si="13"/>
        <v>25043.519733099907</v>
      </c>
      <c r="D309" s="23">
        <f t="shared" si="12"/>
        <v>100.17407893239962</v>
      </c>
      <c r="E309" s="24">
        <f t="shared" si="14"/>
        <v>15143.693812032298</v>
      </c>
      <c r="F309" s="45">
        <v>0</v>
      </c>
      <c r="G309" s="65"/>
      <c r="H309" s="2"/>
      <c r="I309" s="56"/>
      <c r="J309" s="2"/>
      <c r="K309" s="2"/>
      <c r="L309" s="2"/>
      <c r="M309" s="2"/>
      <c r="N309" s="2"/>
      <c r="O309" s="2"/>
      <c r="P309" s="2"/>
      <c r="Q309" s="2"/>
    </row>
    <row r="310" spans="2:17" hidden="1" x14ac:dyDescent="0.25">
      <c r="B310" s="64">
        <v>295</v>
      </c>
      <c r="C310" s="22">
        <f t="shared" si="13"/>
        <v>25143.693812032307</v>
      </c>
      <c r="D310" s="23">
        <f t="shared" si="12"/>
        <v>100.57477524812923</v>
      </c>
      <c r="E310" s="24">
        <f t="shared" si="14"/>
        <v>15244.268587280427</v>
      </c>
      <c r="F310" s="45">
        <v>0</v>
      </c>
      <c r="G310" s="65"/>
      <c r="H310" s="2"/>
      <c r="I310" s="56"/>
      <c r="J310" s="2"/>
      <c r="K310" s="2"/>
      <c r="L310" s="2"/>
      <c r="M310" s="2"/>
      <c r="N310" s="2"/>
      <c r="O310" s="2"/>
      <c r="P310" s="2"/>
      <c r="Q310" s="2"/>
    </row>
    <row r="311" spans="2:17" hidden="1" x14ac:dyDescent="0.25">
      <c r="B311" s="64">
        <v>296</v>
      </c>
      <c r="C311" s="22">
        <f t="shared" si="13"/>
        <v>25244.268587280436</v>
      </c>
      <c r="D311" s="23">
        <f t="shared" si="12"/>
        <v>100.97707434912175</v>
      </c>
      <c r="E311" s="24">
        <f t="shared" si="14"/>
        <v>15345.245661629549</v>
      </c>
      <c r="F311" s="45">
        <v>0</v>
      </c>
      <c r="G311" s="65"/>
      <c r="H311" s="2"/>
      <c r="I311" s="56"/>
      <c r="J311" s="2"/>
      <c r="K311" s="2"/>
      <c r="L311" s="2"/>
      <c r="M311" s="2"/>
      <c r="N311" s="2"/>
      <c r="O311" s="2"/>
      <c r="P311" s="2"/>
      <c r="Q311" s="2"/>
    </row>
    <row r="312" spans="2:17" hidden="1" x14ac:dyDescent="0.25">
      <c r="B312" s="64">
        <v>297</v>
      </c>
      <c r="C312" s="22">
        <f t="shared" si="13"/>
        <v>25345.245661629557</v>
      </c>
      <c r="D312" s="23">
        <f t="shared" si="12"/>
        <v>101.38098264651823</v>
      </c>
      <c r="E312" s="24">
        <f t="shared" si="14"/>
        <v>15446.626644276068</v>
      </c>
      <c r="F312" s="45">
        <v>0</v>
      </c>
      <c r="G312" s="65"/>
      <c r="H312" s="2"/>
      <c r="I312" s="56"/>
      <c r="J312" s="2"/>
      <c r="K312" s="2"/>
      <c r="L312" s="2"/>
      <c r="M312" s="2"/>
      <c r="N312" s="2"/>
      <c r="O312" s="2"/>
      <c r="P312" s="2"/>
      <c r="Q312" s="2"/>
    </row>
    <row r="313" spans="2:17" hidden="1" x14ac:dyDescent="0.25">
      <c r="B313" s="64">
        <v>298</v>
      </c>
      <c r="C313" s="22">
        <f t="shared" si="13"/>
        <v>25446.626644276075</v>
      </c>
      <c r="D313" s="23">
        <f t="shared" si="12"/>
        <v>101.7865065771043</v>
      </c>
      <c r="E313" s="24">
        <f t="shared" si="14"/>
        <v>15548.413150853172</v>
      </c>
      <c r="F313" s="45">
        <v>0</v>
      </c>
      <c r="G313" s="65"/>
      <c r="H313" s="2"/>
      <c r="I313" s="56"/>
      <c r="J313" s="2"/>
      <c r="K313" s="2"/>
      <c r="L313" s="2"/>
      <c r="M313" s="2"/>
      <c r="N313" s="2"/>
      <c r="O313" s="2"/>
      <c r="P313" s="2"/>
      <c r="Q313" s="2"/>
    </row>
    <row r="314" spans="2:17" hidden="1" x14ac:dyDescent="0.25">
      <c r="B314" s="64">
        <v>299</v>
      </c>
      <c r="C314" s="22">
        <f t="shared" si="13"/>
        <v>25548.413150853179</v>
      </c>
      <c r="D314" s="23">
        <f t="shared" si="12"/>
        <v>102.19365260341272</v>
      </c>
      <c r="E314" s="24">
        <f t="shared" si="14"/>
        <v>15650.606803456585</v>
      </c>
      <c r="F314" s="45">
        <v>0</v>
      </c>
      <c r="G314" s="65"/>
      <c r="H314" s="2"/>
      <c r="I314" s="56"/>
      <c r="J314" s="2"/>
      <c r="K314" s="2"/>
      <c r="L314" s="2"/>
      <c r="M314" s="2"/>
      <c r="N314" s="2"/>
      <c r="O314" s="2"/>
      <c r="P314" s="2"/>
      <c r="Q314" s="2"/>
    </row>
    <row r="315" spans="2:17" hidden="1" x14ac:dyDescent="0.25">
      <c r="B315" s="64">
        <v>300</v>
      </c>
      <c r="C315" s="22">
        <f t="shared" si="13"/>
        <v>25650.606803456591</v>
      </c>
      <c r="D315" s="23">
        <f t="shared" si="12"/>
        <v>102.60242721382636</v>
      </c>
      <c r="E315" s="24">
        <f t="shared" si="14"/>
        <v>15753.209230670411</v>
      </c>
      <c r="F315" s="45">
        <v>0</v>
      </c>
      <c r="G315" s="65"/>
      <c r="H315" s="2"/>
      <c r="I315" s="56"/>
      <c r="J315" s="2"/>
      <c r="K315" s="2"/>
      <c r="L315" s="2"/>
      <c r="M315" s="2"/>
      <c r="N315" s="2"/>
      <c r="O315" s="2"/>
      <c r="P315" s="2"/>
      <c r="Q315" s="2"/>
    </row>
    <row r="316" spans="2:17" hidden="1" x14ac:dyDescent="0.25">
      <c r="B316" s="64">
        <v>301</v>
      </c>
      <c r="C316" s="22">
        <f t="shared" si="13"/>
        <v>25753.209230670418</v>
      </c>
      <c r="D316" s="23">
        <f t="shared" si="12"/>
        <v>103.01283692268167</v>
      </c>
      <c r="E316" s="24">
        <f t="shared" si="14"/>
        <v>15856.222067593093</v>
      </c>
      <c r="F316" s="45">
        <v>0</v>
      </c>
      <c r="G316" s="65"/>
      <c r="H316" s="2"/>
      <c r="I316" s="56"/>
      <c r="J316" s="2"/>
      <c r="K316" s="2"/>
      <c r="L316" s="2"/>
      <c r="M316" s="2"/>
      <c r="N316" s="2"/>
      <c r="O316" s="2"/>
      <c r="P316" s="2"/>
      <c r="Q316" s="2"/>
    </row>
    <row r="317" spans="2:17" hidden="1" x14ac:dyDescent="0.25">
      <c r="B317" s="64">
        <v>302</v>
      </c>
      <c r="C317" s="22">
        <f t="shared" si="13"/>
        <v>25856.222067593098</v>
      </c>
      <c r="D317" s="23">
        <f t="shared" si="12"/>
        <v>103.42488827037239</v>
      </c>
      <c r="E317" s="24">
        <f t="shared" si="14"/>
        <v>15959.646955863465</v>
      </c>
      <c r="F317" s="45">
        <v>0</v>
      </c>
      <c r="G317" s="65"/>
      <c r="H317" s="2"/>
      <c r="I317" s="56"/>
      <c r="J317" s="2"/>
      <c r="K317" s="2"/>
      <c r="L317" s="2"/>
      <c r="M317" s="2"/>
      <c r="N317" s="2"/>
      <c r="O317" s="2"/>
      <c r="P317" s="2"/>
      <c r="Q317" s="2"/>
    </row>
    <row r="318" spans="2:17" hidden="1" x14ac:dyDescent="0.25">
      <c r="B318" s="64">
        <v>303</v>
      </c>
      <c r="C318" s="22">
        <f t="shared" si="13"/>
        <v>25959.646955863471</v>
      </c>
      <c r="D318" s="23">
        <f t="shared" si="12"/>
        <v>103.83858782345389</v>
      </c>
      <c r="E318" s="24">
        <f t="shared" si="14"/>
        <v>16063.485543686918</v>
      </c>
      <c r="F318" s="45">
        <v>0</v>
      </c>
      <c r="G318" s="65"/>
      <c r="H318" s="2"/>
      <c r="I318" s="56"/>
      <c r="J318" s="2"/>
      <c r="K318" s="2"/>
      <c r="L318" s="2"/>
      <c r="M318" s="2"/>
      <c r="N318" s="2"/>
      <c r="O318" s="2"/>
      <c r="P318" s="2"/>
      <c r="Q318" s="2"/>
    </row>
    <row r="319" spans="2:17" hidden="1" x14ac:dyDescent="0.25">
      <c r="B319" s="64">
        <v>304</v>
      </c>
      <c r="C319" s="22">
        <f t="shared" si="13"/>
        <v>26063.485543686926</v>
      </c>
      <c r="D319" s="23">
        <f t="shared" si="12"/>
        <v>104.25394217474771</v>
      </c>
      <c r="E319" s="24">
        <f t="shared" si="14"/>
        <v>16167.739485861666</v>
      </c>
      <c r="F319" s="45">
        <v>0</v>
      </c>
      <c r="G319" s="65"/>
      <c r="H319" s="2"/>
      <c r="I319" s="56"/>
      <c r="J319" s="2"/>
      <c r="K319" s="2"/>
      <c r="L319" s="2"/>
      <c r="M319" s="2"/>
      <c r="N319" s="2"/>
      <c r="O319" s="2"/>
      <c r="P319" s="2"/>
      <c r="Q319" s="2"/>
    </row>
    <row r="320" spans="2:17" hidden="1" x14ac:dyDescent="0.25">
      <c r="B320" s="64">
        <v>305</v>
      </c>
      <c r="C320" s="22">
        <f t="shared" si="13"/>
        <v>26167.739485861672</v>
      </c>
      <c r="D320" s="23">
        <f t="shared" si="12"/>
        <v>104.67095794344669</v>
      </c>
      <c r="E320" s="24">
        <f t="shared" si="14"/>
        <v>16272.410443805113</v>
      </c>
      <c r="F320" s="45">
        <v>0</v>
      </c>
      <c r="G320" s="65"/>
      <c r="H320" s="2"/>
      <c r="I320" s="56"/>
      <c r="J320" s="2"/>
      <c r="K320" s="2"/>
      <c r="L320" s="2"/>
      <c r="M320" s="2"/>
      <c r="N320" s="2"/>
      <c r="O320" s="2"/>
      <c r="P320" s="2"/>
      <c r="Q320" s="2"/>
    </row>
    <row r="321" spans="2:17" hidden="1" x14ac:dyDescent="0.25">
      <c r="B321" s="64">
        <v>306</v>
      </c>
      <c r="C321" s="22">
        <f t="shared" si="13"/>
        <v>26272.410443805118</v>
      </c>
      <c r="D321" s="23">
        <f t="shared" si="12"/>
        <v>105.08964177522047</v>
      </c>
      <c r="E321" s="24">
        <f t="shared" si="14"/>
        <v>16377.500085580334</v>
      </c>
      <c r="F321" s="45">
        <v>0</v>
      </c>
      <c r="G321" s="65"/>
      <c r="H321" s="2"/>
      <c r="I321" s="56"/>
      <c r="J321" s="2"/>
      <c r="K321" s="2"/>
      <c r="L321" s="2"/>
      <c r="M321" s="2"/>
      <c r="N321" s="2"/>
      <c r="O321" s="2"/>
      <c r="P321" s="2"/>
      <c r="Q321" s="2"/>
    </row>
    <row r="322" spans="2:17" hidden="1" x14ac:dyDescent="0.25">
      <c r="B322" s="64">
        <v>307</v>
      </c>
      <c r="C322" s="22">
        <f t="shared" si="13"/>
        <v>26377.500085580337</v>
      </c>
      <c r="D322" s="23">
        <f t="shared" si="12"/>
        <v>105.51000034232135</v>
      </c>
      <c r="E322" s="24">
        <f t="shared" si="14"/>
        <v>16483.010085922655</v>
      </c>
      <c r="F322" s="45">
        <v>0</v>
      </c>
      <c r="G322" s="65"/>
      <c r="H322" s="2"/>
      <c r="I322" s="56"/>
      <c r="J322" s="2"/>
      <c r="K322" s="2"/>
      <c r="L322" s="2"/>
      <c r="M322" s="2"/>
      <c r="N322" s="2"/>
      <c r="O322" s="2"/>
      <c r="P322" s="2"/>
      <c r="Q322" s="2"/>
    </row>
    <row r="323" spans="2:17" ht="18.75" x14ac:dyDescent="0.25">
      <c r="B323" s="66">
        <v>308</v>
      </c>
      <c r="C323" s="25">
        <f t="shared" si="13"/>
        <v>26483.010085922659</v>
      </c>
      <c r="D323" s="26">
        <f t="shared" si="12"/>
        <v>105.93204034369063</v>
      </c>
      <c r="E323" s="27">
        <f t="shared" si="14"/>
        <v>16588.942126266345</v>
      </c>
      <c r="F323" s="28">
        <f>+F301</f>
        <v>300</v>
      </c>
      <c r="G323" s="67">
        <v>14</v>
      </c>
      <c r="H323" s="2"/>
      <c r="I323" s="56"/>
      <c r="J323" s="2"/>
      <c r="K323" s="2"/>
      <c r="L323" s="2"/>
      <c r="M323" s="2"/>
      <c r="N323" s="2"/>
      <c r="O323" s="2"/>
      <c r="P323" s="2"/>
      <c r="Q323" s="2"/>
    </row>
    <row r="324" spans="2:17" hidden="1" x14ac:dyDescent="0.25">
      <c r="B324" s="64">
        <v>309</v>
      </c>
      <c r="C324" s="22">
        <f t="shared" si="13"/>
        <v>26288.942126266349</v>
      </c>
      <c r="D324" s="23">
        <f t="shared" si="12"/>
        <v>105.1557685050654</v>
      </c>
      <c r="E324" s="24">
        <f t="shared" si="14"/>
        <v>16394.09789477141</v>
      </c>
      <c r="F324" s="45"/>
      <c r="G324" s="65"/>
      <c r="H324" s="2"/>
      <c r="I324" s="56"/>
      <c r="J324" s="2"/>
      <c r="K324" s="2"/>
      <c r="L324" s="2"/>
      <c r="M324" s="2"/>
      <c r="N324" s="2"/>
      <c r="O324" s="2"/>
      <c r="P324" s="2"/>
      <c r="Q324" s="2"/>
    </row>
    <row r="325" spans="2:17" hidden="1" x14ac:dyDescent="0.25">
      <c r="B325" s="64">
        <v>310</v>
      </c>
      <c r="C325" s="22">
        <f t="shared" si="13"/>
        <v>26394.097894771414</v>
      </c>
      <c r="D325" s="23">
        <f t="shared" si="12"/>
        <v>105.57639157908565</v>
      </c>
      <c r="E325" s="24">
        <f t="shared" si="14"/>
        <v>16499.674286350495</v>
      </c>
      <c r="F325" s="45">
        <v>0</v>
      </c>
      <c r="G325" s="65"/>
      <c r="H325" s="2"/>
      <c r="I325" s="56"/>
      <c r="J325" s="2"/>
      <c r="K325" s="2"/>
      <c r="L325" s="2"/>
      <c r="M325" s="2"/>
      <c r="N325" s="2"/>
      <c r="O325" s="2"/>
      <c r="P325" s="2"/>
      <c r="Q325" s="2"/>
    </row>
    <row r="326" spans="2:17" hidden="1" x14ac:dyDescent="0.25">
      <c r="B326" s="64">
        <v>311</v>
      </c>
      <c r="C326" s="22">
        <f t="shared" si="13"/>
        <v>26499.674286350499</v>
      </c>
      <c r="D326" s="23">
        <f t="shared" si="12"/>
        <v>105.99869714540199</v>
      </c>
      <c r="E326" s="24">
        <f t="shared" si="14"/>
        <v>16605.672983495897</v>
      </c>
      <c r="F326" s="45">
        <v>0</v>
      </c>
      <c r="G326" s="65"/>
      <c r="H326" s="2"/>
      <c r="I326" s="56"/>
      <c r="J326" s="2"/>
      <c r="K326" s="2"/>
      <c r="L326" s="2"/>
      <c r="M326" s="2"/>
      <c r="N326" s="2"/>
      <c r="O326" s="2"/>
      <c r="P326" s="2"/>
      <c r="Q326" s="2"/>
    </row>
    <row r="327" spans="2:17" hidden="1" x14ac:dyDescent="0.25">
      <c r="B327" s="64">
        <v>312</v>
      </c>
      <c r="C327" s="22">
        <f t="shared" si="13"/>
        <v>26605.672983495901</v>
      </c>
      <c r="D327" s="23">
        <f t="shared" si="12"/>
        <v>106.4226919339836</v>
      </c>
      <c r="E327" s="24">
        <f t="shared" si="14"/>
        <v>16712.095675429882</v>
      </c>
      <c r="F327" s="45">
        <v>0</v>
      </c>
      <c r="G327" s="65"/>
      <c r="H327" s="2"/>
      <c r="I327" s="56"/>
      <c r="J327" s="2"/>
      <c r="K327" s="2"/>
      <c r="L327" s="2"/>
      <c r="M327" s="2"/>
      <c r="N327" s="2"/>
      <c r="O327" s="2"/>
      <c r="P327" s="2"/>
      <c r="Q327" s="2"/>
    </row>
    <row r="328" spans="2:17" hidden="1" x14ac:dyDescent="0.25">
      <c r="B328" s="64">
        <v>313</v>
      </c>
      <c r="C328" s="22">
        <f t="shared" si="13"/>
        <v>26712.095675429886</v>
      </c>
      <c r="D328" s="23">
        <f t="shared" si="12"/>
        <v>106.84838270171954</v>
      </c>
      <c r="E328" s="24">
        <f t="shared" si="14"/>
        <v>16818.944058131601</v>
      </c>
      <c r="F328" s="45">
        <v>0</v>
      </c>
      <c r="G328" s="65"/>
      <c r="H328" s="2"/>
      <c r="I328" s="56"/>
      <c r="J328" s="2"/>
      <c r="K328" s="2"/>
      <c r="L328" s="2"/>
      <c r="M328" s="2"/>
      <c r="N328" s="2"/>
      <c r="O328" s="2"/>
      <c r="P328" s="2"/>
      <c r="Q328" s="2"/>
    </row>
    <row r="329" spans="2:17" hidden="1" x14ac:dyDescent="0.25">
      <c r="B329" s="64">
        <v>314</v>
      </c>
      <c r="C329" s="22">
        <f t="shared" si="13"/>
        <v>26818.944058131605</v>
      </c>
      <c r="D329" s="23">
        <f t="shared" si="12"/>
        <v>107.27577623252643</v>
      </c>
      <c r="E329" s="24">
        <f t="shared" si="14"/>
        <v>16926.219834364128</v>
      </c>
      <c r="F329" s="45">
        <v>0</v>
      </c>
      <c r="G329" s="65"/>
      <c r="H329" s="2"/>
      <c r="I329" s="56"/>
      <c r="J329" s="2"/>
      <c r="K329" s="2"/>
      <c r="L329" s="2"/>
      <c r="M329" s="2"/>
      <c r="N329" s="2"/>
      <c r="O329" s="2"/>
      <c r="P329" s="2"/>
      <c r="Q329" s="2"/>
    </row>
    <row r="330" spans="2:17" hidden="1" x14ac:dyDescent="0.25">
      <c r="B330" s="64">
        <v>315</v>
      </c>
      <c r="C330" s="22">
        <f t="shared" si="13"/>
        <v>26926.219834364132</v>
      </c>
      <c r="D330" s="23">
        <f t="shared" si="12"/>
        <v>107.70487933745653</v>
      </c>
      <c r="E330" s="24">
        <f t="shared" si="14"/>
        <v>17033.924713701585</v>
      </c>
      <c r="F330" s="45">
        <v>0</v>
      </c>
      <c r="G330" s="65"/>
      <c r="H330" s="2"/>
      <c r="I330" s="56"/>
      <c r="J330" s="2"/>
      <c r="K330" s="2"/>
      <c r="L330" s="2"/>
      <c r="M330" s="2"/>
      <c r="N330" s="2"/>
      <c r="O330" s="2"/>
      <c r="P330" s="2"/>
      <c r="Q330" s="2"/>
    </row>
    <row r="331" spans="2:17" hidden="1" x14ac:dyDescent="0.25">
      <c r="B331" s="64">
        <v>316</v>
      </c>
      <c r="C331" s="22">
        <f t="shared" si="13"/>
        <v>27033.924713701588</v>
      </c>
      <c r="D331" s="23">
        <f t="shared" si="12"/>
        <v>108.13569885480635</v>
      </c>
      <c r="E331" s="24">
        <f t="shared" si="14"/>
        <v>17142.060412556391</v>
      </c>
      <c r="F331" s="45">
        <v>0</v>
      </c>
      <c r="G331" s="65"/>
      <c r="H331" s="2"/>
      <c r="I331" s="56"/>
      <c r="J331" s="2"/>
      <c r="K331" s="2"/>
      <c r="L331" s="2"/>
      <c r="M331" s="2"/>
      <c r="N331" s="2"/>
      <c r="O331" s="2"/>
      <c r="P331" s="2"/>
      <c r="Q331" s="2"/>
    </row>
    <row r="332" spans="2:17" hidden="1" x14ac:dyDescent="0.25">
      <c r="B332" s="64">
        <v>317</v>
      </c>
      <c r="C332" s="22">
        <f t="shared" si="13"/>
        <v>27142.060412556395</v>
      </c>
      <c r="D332" s="23">
        <f t="shared" si="12"/>
        <v>108.56824165022559</v>
      </c>
      <c r="E332" s="24">
        <f t="shared" si="14"/>
        <v>17250.628654206615</v>
      </c>
      <c r="F332" s="45">
        <v>0</v>
      </c>
      <c r="G332" s="65"/>
      <c r="H332" s="2"/>
      <c r="I332" s="56"/>
      <c r="J332" s="2"/>
      <c r="K332" s="2"/>
      <c r="L332" s="2"/>
      <c r="M332" s="2"/>
      <c r="N332" s="2"/>
      <c r="O332" s="2"/>
      <c r="P332" s="2"/>
      <c r="Q332" s="2"/>
    </row>
    <row r="333" spans="2:17" hidden="1" x14ac:dyDescent="0.25">
      <c r="B333" s="64">
        <v>318</v>
      </c>
      <c r="C333" s="22">
        <f t="shared" si="13"/>
        <v>27250.628654206619</v>
      </c>
      <c r="D333" s="23">
        <f t="shared" si="12"/>
        <v>109.00251461682647</v>
      </c>
      <c r="E333" s="24">
        <f t="shared" si="14"/>
        <v>17359.631168823442</v>
      </c>
      <c r="F333" s="45">
        <v>0</v>
      </c>
      <c r="G333" s="65"/>
      <c r="H333" s="2"/>
      <c r="I333" s="56"/>
      <c r="J333" s="2"/>
      <c r="K333" s="2"/>
      <c r="L333" s="2"/>
      <c r="M333" s="2"/>
      <c r="N333" s="2"/>
      <c r="O333" s="2"/>
      <c r="P333" s="2"/>
      <c r="Q333" s="2"/>
    </row>
    <row r="334" spans="2:17" hidden="1" x14ac:dyDescent="0.25">
      <c r="B334" s="64">
        <v>319</v>
      </c>
      <c r="C334" s="22">
        <f t="shared" si="13"/>
        <v>27359.631168823445</v>
      </c>
      <c r="D334" s="23">
        <f t="shared" si="12"/>
        <v>109.43852467529378</v>
      </c>
      <c r="E334" s="24">
        <f t="shared" si="14"/>
        <v>17469.069693498735</v>
      </c>
      <c r="F334" s="45">
        <v>0</v>
      </c>
      <c r="G334" s="65"/>
      <c r="H334" s="2"/>
      <c r="I334" s="56"/>
      <c r="J334" s="2"/>
      <c r="K334" s="2"/>
      <c r="L334" s="2"/>
      <c r="M334" s="2"/>
      <c r="N334" s="2"/>
      <c r="O334" s="2"/>
      <c r="P334" s="2"/>
      <c r="Q334" s="2"/>
    </row>
    <row r="335" spans="2:17" hidden="1" x14ac:dyDescent="0.25">
      <c r="B335" s="64">
        <v>320</v>
      </c>
      <c r="C335" s="22">
        <f t="shared" si="13"/>
        <v>27469.069693498739</v>
      </c>
      <c r="D335" s="23">
        <f t="shared" si="12"/>
        <v>109.87627877399495</v>
      </c>
      <c r="E335" s="24">
        <f t="shared" si="14"/>
        <v>17578.94597227273</v>
      </c>
      <c r="F335" s="45">
        <v>0</v>
      </c>
      <c r="G335" s="65"/>
      <c r="H335" s="2"/>
      <c r="I335" s="56"/>
      <c r="J335" s="2"/>
      <c r="K335" s="2"/>
      <c r="L335" s="2"/>
      <c r="M335" s="2"/>
      <c r="N335" s="2"/>
      <c r="O335" s="2"/>
      <c r="P335" s="2"/>
      <c r="Q335" s="2"/>
    </row>
    <row r="336" spans="2:17" hidden="1" x14ac:dyDescent="0.25">
      <c r="B336" s="64">
        <v>321</v>
      </c>
      <c r="C336" s="22">
        <f t="shared" si="13"/>
        <v>27578.945972272733</v>
      </c>
      <c r="D336" s="23">
        <f t="shared" ref="D336:D367" si="15">+C336*$D$8</f>
        <v>110.31578388909094</v>
      </c>
      <c r="E336" s="24">
        <f t="shared" si="14"/>
        <v>17689.261756161821</v>
      </c>
      <c r="F336" s="45">
        <v>0</v>
      </c>
      <c r="G336" s="65"/>
      <c r="H336" s="2"/>
      <c r="I336" s="56"/>
      <c r="J336" s="2"/>
      <c r="K336" s="2"/>
      <c r="L336" s="2"/>
      <c r="M336" s="2"/>
      <c r="N336" s="2"/>
      <c r="O336" s="2"/>
      <c r="P336" s="2"/>
      <c r="Q336" s="2"/>
    </row>
    <row r="337" spans="2:17" hidden="1" x14ac:dyDescent="0.25">
      <c r="B337" s="64">
        <v>322</v>
      </c>
      <c r="C337" s="22">
        <f t="shared" si="13"/>
        <v>27689.261756161824</v>
      </c>
      <c r="D337" s="23">
        <f t="shared" si="15"/>
        <v>110.75704702464731</v>
      </c>
      <c r="E337" s="24">
        <f t="shared" si="14"/>
        <v>17800.018803186467</v>
      </c>
      <c r="F337" s="45">
        <v>0</v>
      </c>
      <c r="G337" s="65"/>
      <c r="H337" s="2"/>
      <c r="I337" s="56"/>
      <c r="J337" s="2"/>
      <c r="K337" s="2"/>
      <c r="L337" s="2"/>
      <c r="M337" s="2"/>
      <c r="N337" s="2"/>
      <c r="O337" s="2"/>
      <c r="P337" s="2"/>
      <c r="Q337" s="2"/>
    </row>
    <row r="338" spans="2:17" hidden="1" x14ac:dyDescent="0.25">
      <c r="B338" s="64">
        <v>323</v>
      </c>
      <c r="C338" s="22">
        <f t="shared" si="13"/>
        <v>27800.018803186471</v>
      </c>
      <c r="D338" s="23">
        <f t="shared" si="15"/>
        <v>111.20007521274589</v>
      </c>
      <c r="E338" s="24">
        <f t="shared" si="14"/>
        <v>17911.218878399213</v>
      </c>
      <c r="F338" s="45">
        <v>0</v>
      </c>
      <c r="G338" s="65"/>
      <c r="H338" s="2"/>
      <c r="I338" s="56"/>
      <c r="J338" s="2"/>
      <c r="K338" s="2"/>
      <c r="L338" s="2"/>
      <c r="M338" s="2"/>
      <c r="N338" s="2"/>
      <c r="O338" s="2"/>
      <c r="P338" s="2"/>
      <c r="Q338" s="2"/>
    </row>
    <row r="339" spans="2:17" hidden="1" x14ac:dyDescent="0.25">
      <c r="B339" s="64">
        <v>324</v>
      </c>
      <c r="C339" s="22">
        <f t="shared" si="13"/>
        <v>27911.218878399217</v>
      </c>
      <c r="D339" s="23">
        <f t="shared" si="15"/>
        <v>111.64487551359687</v>
      </c>
      <c r="E339" s="24">
        <f t="shared" si="14"/>
        <v>18022.86375391281</v>
      </c>
      <c r="F339" s="45">
        <v>0</v>
      </c>
      <c r="G339" s="65"/>
      <c r="H339" s="2"/>
      <c r="I339" s="56"/>
      <c r="J339" s="2"/>
      <c r="K339" s="2"/>
      <c r="L339" s="2"/>
      <c r="M339" s="2"/>
      <c r="N339" s="2"/>
      <c r="O339" s="2"/>
      <c r="P339" s="2"/>
      <c r="Q339" s="2"/>
    </row>
    <row r="340" spans="2:17" hidden="1" x14ac:dyDescent="0.25">
      <c r="B340" s="64">
        <v>325</v>
      </c>
      <c r="C340" s="22">
        <f t="shared" ref="C340:C366" si="16">+C339+D339-F339</f>
        <v>28022.863753912814</v>
      </c>
      <c r="D340" s="23">
        <f t="shared" si="15"/>
        <v>112.09145501565126</v>
      </c>
      <c r="E340" s="24">
        <f t="shared" ref="E340:E367" si="17">+E339+D340-F339</f>
        <v>18134.955208928463</v>
      </c>
      <c r="F340" s="45">
        <v>0</v>
      </c>
      <c r="G340" s="65"/>
      <c r="H340" s="2"/>
      <c r="I340" s="56"/>
      <c r="J340" s="2"/>
      <c r="K340" s="2"/>
      <c r="L340" s="2"/>
      <c r="M340" s="2"/>
      <c r="N340" s="2"/>
      <c r="O340" s="2"/>
      <c r="P340" s="2"/>
      <c r="Q340" s="2"/>
    </row>
    <row r="341" spans="2:17" hidden="1" x14ac:dyDescent="0.25">
      <c r="B341" s="64">
        <v>326</v>
      </c>
      <c r="C341" s="22">
        <f t="shared" si="16"/>
        <v>28134.955208928466</v>
      </c>
      <c r="D341" s="23">
        <f t="shared" si="15"/>
        <v>112.53982083571387</v>
      </c>
      <c r="E341" s="24">
        <f t="shared" si="17"/>
        <v>18247.495029764177</v>
      </c>
      <c r="F341" s="45">
        <v>0</v>
      </c>
      <c r="G341" s="65"/>
      <c r="H341" s="2"/>
      <c r="I341" s="56"/>
      <c r="J341" s="2"/>
      <c r="K341" s="2"/>
      <c r="L341" s="2"/>
      <c r="M341" s="2"/>
      <c r="N341" s="2"/>
      <c r="O341" s="2"/>
      <c r="P341" s="2"/>
      <c r="Q341" s="2"/>
    </row>
    <row r="342" spans="2:17" hidden="1" x14ac:dyDescent="0.25">
      <c r="B342" s="64">
        <v>327</v>
      </c>
      <c r="C342" s="22">
        <f t="shared" si="16"/>
        <v>28247.495029764181</v>
      </c>
      <c r="D342" s="23">
        <f t="shared" si="15"/>
        <v>112.98998011905672</v>
      </c>
      <c r="E342" s="24">
        <f t="shared" si="17"/>
        <v>18360.485009883232</v>
      </c>
      <c r="F342" s="45">
        <v>0</v>
      </c>
      <c r="G342" s="65"/>
      <c r="H342" s="2"/>
      <c r="I342" s="56"/>
      <c r="J342" s="2"/>
      <c r="K342" s="2"/>
      <c r="L342" s="2"/>
      <c r="M342" s="2"/>
      <c r="N342" s="2"/>
      <c r="O342" s="2"/>
      <c r="P342" s="2"/>
      <c r="Q342" s="2"/>
    </row>
    <row r="343" spans="2:17" hidden="1" x14ac:dyDescent="0.25">
      <c r="B343" s="64">
        <v>328</v>
      </c>
      <c r="C343" s="22">
        <f t="shared" si="16"/>
        <v>28360.485009883236</v>
      </c>
      <c r="D343" s="23">
        <f t="shared" si="15"/>
        <v>113.44194003953295</v>
      </c>
      <c r="E343" s="24">
        <f t="shared" si="17"/>
        <v>18473.926949922767</v>
      </c>
      <c r="F343" s="45">
        <v>0</v>
      </c>
      <c r="G343" s="65"/>
      <c r="H343" s="2"/>
      <c r="I343" s="56"/>
      <c r="J343" s="2"/>
      <c r="K343" s="2"/>
      <c r="L343" s="2"/>
      <c r="M343" s="2"/>
      <c r="N343" s="2"/>
      <c r="O343" s="2"/>
      <c r="P343" s="2"/>
      <c r="Q343" s="2"/>
    </row>
    <row r="344" spans="2:17" hidden="1" x14ac:dyDescent="0.25">
      <c r="B344" s="64">
        <v>329</v>
      </c>
      <c r="C344" s="22">
        <f t="shared" si="16"/>
        <v>28473.92694992277</v>
      </c>
      <c r="D344" s="23">
        <f t="shared" si="15"/>
        <v>113.89570779969108</v>
      </c>
      <c r="E344" s="24">
        <f t="shared" si="17"/>
        <v>18587.822657722456</v>
      </c>
      <c r="F344" s="45">
        <v>0</v>
      </c>
      <c r="G344" s="65"/>
      <c r="H344" s="2"/>
      <c r="I344" s="56"/>
      <c r="J344" s="2"/>
      <c r="K344" s="2"/>
      <c r="L344" s="2"/>
      <c r="M344" s="2"/>
      <c r="N344" s="2"/>
      <c r="O344" s="2"/>
      <c r="P344" s="2"/>
      <c r="Q344" s="2"/>
    </row>
    <row r="345" spans="2:17" ht="18.75" x14ac:dyDescent="0.25">
      <c r="B345" s="66">
        <v>330</v>
      </c>
      <c r="C345" s="25">
        <f t="shared" si="16"/>
        <v>28587.822657722463</v>
      </c>
      <c r="D345" s="26">
        <f t="shared" si="15"/>
        <v>114.35129063088985</v>
      </c>
      <c r="E345" s="27">
        <f t="shared" si="17"/>
        <v>18702.173948353346</v>
      </c>
      <c r="F345" s="28">
        <f>F323</f>
        <v>300</v>
      </c>
      <c r="G345" s="67">
        <v>15</v>
      </c>
      <c r="H345" s="2"/>
      <c r="I345" s="56"/>
      <c r="J345" s="2"/>
      <c r="K345" s="2"/>
      <c r="L345" s="2"/>
      <c r="M345" s="2"/>
      <c r="N345" s="2"/>
      <c r="O345" s="2"/>
      <c r="P345" s="2"/>
      <c r="Q345" s="2"/>
    </row>
    <row r="346" spans="2:17" hidden="1" x14ac:dyDescent="0.25">
      <c r="B346" s="64">
        <v>331</v>
      </c>
      <c r="C346" s="22">
        <f t="shared" si="16"/>
        <v>28402.173948353353</v>
      </c>
      <c r="D346" s="23">
        <f t="shared" si="15"/>
        <v>113.60869579341342</v>
      </c>
      <c r="E346" s="24">
        <f t="shared" si="17"/>
        <v>18515.782644146759</v>
      </c>
      <c r="F346" s="45">
        <v>0</v>
      </c>
      <c r="G346" s="65"/>
      <c r="H346" s="2"/>
      <c r="I346" s="56"/>
      <c r="J346" s="2"/>
      <c r="K346" s="2"/>
      <c r="L346" s="2"/>
      <c r="M346" s="2"/>
      <c r="N346" s="2"/>
      <c r="O346" s="2"/>
      <c r="P346" s="2"/>
      <c r="Q346" s="2"/>
    </row>
    <row r="347" spans="2:17" hidden="1" x14ac:dyDescent="0.25">
      <c r="B347" s="64">
        <v>332</v>
      </c>
      <c r="C347" s="22">
        <f t="shared" si="16"/>
        <v>28515.782644146766</v>
      </c>
      <c r="D347" s="23">
        <f t="shared" si="15"/>
        <v>114.06313057658707</v>
      </c>
      <c r="E347" s="24">
        <f t="shared" si="17"/>
        <v>18629.845774723344</v>
      </c>
      <c r="F347" s="45">
        <v>0</v>
      </c>
      <c r="G347" s="65"/>
      <c r="H347" s="2"/>
      <c r="I347" s="56"/>
      <c r="J347" s="2"/>
      <c r="K347" s="2"/>
      <c r="L347" s="2"/>
      <c r="M347" s="2"/>
      <c r="N347" s="2"/>
      <c r="O347" s="2"/>
      <c r="P347" s="2"/>
      <c r="Q347" s="2"/>
    </row>
    <row r="348" spans="2:17" hidden="1" x14ac:dyDescent="0.25">
      <c r="B348" s="64">
        <v>333</v>
      </c>
      <c r="C348" s="22">
        <f t="shared" si="16"/>
        <v>28629.845774723351</v>
      </c>
      <c r="D348" s="23">
        <f t="shared" si="15"/>
        <v>114.51938309889341</v>
      </c>
      <c r="E348" s="24">
        <f t="shared" si="17"/>
        <v>18744.365157822238</v>
      </c>
      <c r="F348" s="45">
        <v>0</v>
      </c>
      <c r="G348" s="65"/>
      <c r="H348" s="2"/>
      <c r="I348" s="56"/>
      <c r="J348" s="2"/>
      <c r="K348" s="2"/>
      <c r="L348" s="2"/>
      <c r="M348" s="2"/>
      <c r="N348" s="2"/>
      <c r="O348" s="2"/>
      <c r="P348" s="2"/>
      <c r="Q348" s="2"/>
    </row>
    <row r="349" spans="2:17" hidden="1" x14ac:dyDescent="0.25">
      <c r="B349" s="64">
        <v>334</v>
      </c>
      <c r="C349" s="22">
        <f t="shared" si="16"/>
        <v>28744.365157822245</v>
      </c>
      <c r="D349" s="23">
        <f t="shared" si="15"/>
        <v>114.97746063128898</v>
      </c>
      <c r="E349" s="24">
        <f t="shared" si="17"/>
        <v>18859.342618453527</v>
      </c>
      <c r="F349" s="45">
        <v>0</v>
      </c>
      <c r="G349" s="65"/>
      <c r="H349" s="2"/>
      <c r="I349" s="56"/>
      <c r="J349" s="2"/>
      <c r="K349" s="2"/>
      <c r="L349" s="2"/>
      <c r="M349" s="2"/>
      <c r="N349" s="2"/>
      <c r="O349" s="2"/>
      <c r="P349" s="2"/>
      <c r="Q349" s="2"/>
    </row>
    <row r="350" spans="2:17" hidden="1" x14ac:dyDescent="0.25">
      <c r="B350" s="64">
        <v>335</v>
      </c>
      <c r="C350" s="22">
        <f t="shared" si="16"/>
        <v>28859.342618453535</v>
      </c>
      <c r="D350" s="23">
        <f t="shared" si="15"/>
        <v>115.43737047381414</v>
      </c>
      <c r="E350" s="24">
        <f t="shared" si="17"/>
        <v>18974.779988927341</v>
      </c>
      <c r="F350" s="45">
        <v>0</v>
      </c>
      <c r="G350" s="65"/>
      <c r="H350" s="2"/>
      <c r="I350" s="56"/>
      <c r="J350" s="2"/>
      <c r="K350" s="2"/>
      <c r="L350" s="2"/>
      <c r="M350" s="2"/>
      <c r="N350" s="2"/>
      <c r="O350" s="2"/>
      <c r="P350" s="2"/>
      <c r="Q350" s="2"/>
    </row>
    <row r="351" spans="2:17" hidden="1" x14ac:dyDescent="0.25">
      <c r="B351" s="64">
        <v>336</v>
      </c>
      <c r="C351" s="22">
        <f t="shared" si="16"/>
        <v>28974.779988927348</v>
      </c>
      <c r="D351" s="23">
        <f t="shared" si="15"/>
        <v>115.89911995570939</v>
      </c>
      <c r="E351" s="24">
        <f t="shared" si="17"/>
        <v>19090.679108883051</v>
      </c>
      <c r="F351" s="45">
        <v>0</v>
      </c>
      <c r="G351" s="65"/>
      <c r="H351" s="2"/>
      <c r="I351" s="56"/>
      <c r="J351" s="2"/>
      <c r="K351" s="2"/>
      <c r="L351" s="2"/>
      <c r="M351" s="2"/>
      <c r="N351" s="2"/>
      <c r="O351" s="2"/>
      <c r="P351" s="2"/>
      <c r="Q351" s="2"/>
    </row>
    <row r="352" spans="2:17" hidden="1" x14ac:dyDescent="0.25">
      <c r="B352" s="64">
        <v>337</v>
      </c>
      <c r="C352" s="22">
        <f t="shared" si="16"/>
        <v>29090.679108883058</v>
      </c>
      <c r="D352" s="23">
        <f t="shared" si="15"/>
        <v>116.36271643553223</v>
      </c>
      <c r="E352" s="24">
        <f t="shared" si="17"/>
        <v>19207.041825318582</v>
      </c>
      <c r="F352" s="45">
        <v>0</v>
      </c>
      <c r="G352" s="65"/>
      <c r="H352" s="2"/>
      <c r="I352" s="56"/>
      <c r="J352" s="2"/>
      <c r="K352" s="2"/>
      <c r="L352" s="2"/>
      <c r="M352" s="2"/>
      <c r="N352" s="2"/>
      <c r="O352" s="2"/>
      <c r="P352" s="2"/>
      <c r="Q352" s="2"/>
    </row>
    <row r="353" spans="2:18" hidden="1" x14ac:dyDescent="0.25">
      <c r="B353" s="64">
        <v>338</v>
      </c>
      <c r="C353" s="22">
        <f t="shared" si="16"/>
        <v>29207.041825318589</v>
      </c>
      <c r="D353" s="23">
        <f t="shared" si="15"/>
        <v>116.82816730127436</v>
      </c>
      <c r="E353" s="24">
        <f t="shared" si="17"/>
        <v>19323.869992619857</v>
      </c>
      <c r="F353" s="45">
        <v>0</v>
      </c>
      <c r="G353" s="65"/>
      <c r="H353" s="2"/>
      <c r="I353" s="56"/>
      <c r="J353" s="2"/>
      <c r="K353" s="2"/>
      <c r="L353" s="2"/>
      <c r="M353" s="2"/>
      <c r="N353" s="2"/>
      <c r="O353" s="2"/>
      <c r="P353" s="2"/>
      <c r="Q353" s="2"/>
    </row>
    <row r="354" spans="2:18" hidden="1" x14ac:dyDescent="0.25">
      <c r="B354" s="64">
        <v>339</v>
      </c>
      <c r="C354" s="22">
        <f t="shared" si="16"/>
        <v>29323.869992619864</v>
      </c>
      <c r="D354" s="23">
        <f t="shared" si="15"/>
        <v>117.29547997047946</v>
      </c>
      <c r="E354" s="24">
        <f t="shared" si="17"/>
        <v>19441.165472590335</v>
      </c>
      <c r="F354" s="45">
        <v>0</v>
      </c>
      <c r="G354" s="65"/>
      <c r="H354" s="2"/>
      <c r="I354" s="56"/>
      <c r="J354" s="2"/>
      <c r="K354" s="2"/>
      <c r="L354" s="2"/>
      <c r="M354" s="2"/>
      <c r="N354" s="2"/>
      <c r="O354" s="2"/>
      <c r="P354" s="2"/>
      <c r="Q354" s="2"/>
    </row>
    <row r="355" spans="2:18" hidden="1" x14ac:dyDescent="0.25">
      <c r="B355" s="64">
        <v>340</v>
      </c>
      <c r="C355" s="22">
        <f t="shared" si="16"/>
        <v>29441.165472590343</v>
      </c>
      <c r="D355" s="23">
        <f t="shared" si="15"/>
        <v>117.76466189036137</v>
      </c>
      <c r="E355" s="24">
        <f t="shared" si="17"/>
        <v>19558.930134480695</v>
      </c>
      <c r="F355" s="45">
        <v>0</v>
      </c>
      <c r="G355" s="65"/>
      <c r="H355" s="2"/>
      <c r="I355" s="56"/>
      <c r="J355" s="2"/>
      <c r="K355" s="2"/>
      <c r="L355" s="2"/>
      <c r="M355" s="2"/>
      <c r="N355" s="2"/>
      <c r="O355" s="2"/>
      <c r="P355" s="2"/>
      <c r="Q355" s="2"/>
    </row>
    <row r="356" spans="2:18" hidden="1" x14ac:dyDescent="0.25">
      <c r="B356" s="64">
        <v>341</v>
      </c>
      <c r="C356" s="22">
        <f t="shared" si="16"/>
        <v>29558.930134480703</v>
      </c>
      <c r="D356" s="23">
        <f t="shared" si="15"/>
        <v>118.23572053792282</v>
      </c>
      <c r="E356" s="24">
        <f t="shared" si="17"/>
        <v>19677.165855018618</v>
      </c>
      <c r="F356" s="45">
        <v>0</v>
      </c>
      <c r="G356" s="65"/>
      <c r="H356" s="2"/>
      <c r="I356" s="56"/>
      <c r="J356" s="2"/>
      <c r="K356" s="2"/>
      <c r="L356" s="2"/>
      <c r="M356" s="2"/>
      <c r="N356" s="2"/>
      <c r="O356" s="2"/>
      <c r="P356" s="2"/>
      <c r="Q356" s="2"/>
    </row>
    <row r="357" spans="2:18" hidden="1" x14ac:dyDescent="0.25">
      <c r="B357" s="64">
        <v>342</v>
      </c>
      <c r="C357" s="22">
        <f t="shared" si="16"/>
        <v>29677.165855018626</v>
      </c>
      <c r="D357" s="23">
        <f t="shared" si="15"/>
        <v>118.7086634200745</v>
      </c>
      <c r="E357" s="24">
        <f t="shared" si="17"/>
        <v>19795.874518438693</v>
      </c>
      <c r="F357" s="45">
        <v>0</v>
      </c>
      <c r="G357" s="65"/>
      <c r="H357" s="2"/>
      <c r="I357" s="56"/>
      <c r="J357" s="2"/>
      <c r="K357" s="2"/>
      <c r="L357" s="2"/>
      <c r="M357" s="2"/>
      <c r="N357" s="2"/>
      <c r="O357" s="2"/>
      <c r="P357" s="2"/>
      <c r="Q357" s="2"/>
    </row>
    <row r="358" spans="2:18" hidden="1" x14ac:dyDescent="0.25">
      <c r="B358" s="64">
        <v>343</v>
      </c>
      <c r="C358" s="22">
        <f t="shared" si="16"/>
        <v>29795.874518438701</v>
      </c>
      <c r="D358" s="23">
        <f t="shared" si="15"/>
        <v>119.18349807375481</v>
      </c>
      <c r="E358" s="24">
        <f t="shared" si="17"/>
        <v>19915.058016512448</v>
      </c>
      <c r="F358" s="45">
        <v>0</v>
      </c>
      <c r="G358" s="65"/>
      <c r="H358" s="2"/>
      <c r="I358" s="56"/>
      <c r="J358" s="2"/>
      <c r="K358" s="2"/>
      <c r="L358" s="2"/>
      <c r="M358" s="2"/>
      <c r="N358" s="2"/>
      <c r="O358" s="2"/>
      <c r="P358" s="2"/>
      <c r="Q358" s="2"/>
    </row>
    <row r="359" spans="2:18" hidden="1" x14ac:dyDescent="0.25">
      <c r="B359" s="64">
        <v>344</v>
      </c>
      <c r="C359" s="22">
        <f t="shared" si="16"/>
        <v>29915.058016512456</v>
      </c>
      <c r="D359" s="23">
        <f t="shared" si="15"/>
        <v>119.66023206604983</v>
      </c>
      <c r="E359" s="24">
        <f t="shared" si="17"/>
        <v>20034.718248578498</v>
      </c>
      <c r="F359" s="45">
        <v>0</v>
      </c>
      <c r="G359" s="65"/>
      <c r="H359" s="2"/>
      <c r="I359" s="56"/>
      <c r="J359" s="2"/>
      <c r="K359" s="2"/>
      <c r="L359" s="2"/>
      <c r="M359" s="2"/>
      <c r="N359" s="2"/>
      <c r="O359" s="2"/>
      <c r="P359" s="2"/>
      <c r="Q359" s="2"/>
    </row>
    <row r="360" spans="2:18" hidden="1" x14ac:dyDescent="0.25">
      <c r="B360" s="64">
        <v>345</v>
      </c>
      <c r="C360" s="22">
        <f t="shared" si="16"/>
        <v>30034.718248578505</v>
      </c>
      <c r="D360" s="23">
        <f t="shared" si="15"/>
        <v>120.13887299431403</v>
      </c>
      <c r="E360" s="24">
        <f t="shared" si="17"/>
        <v>20154.857121572812</v>
      </c>
      <c r="F360" s="45">
        <v>0</v>
      </c>
      <c r="G360" s="65"/>
      <c r="H360" s="2"/>
      <c r="I360" s="56"/>
      <c r="J360" s="2"/>
      <c r="K360" s="2"/>
      <c r="L360" s="2"/>
      <c r="M360" s="2"/>
      <c r="N360" s="2"/>
      <c r="O360" s="2"/>
      <c r="P360" s="2"/>
      <c r="Q360" s="2"/>
    </row>
    <row r="361" spans="2:18" hidden="1" x14ac:dyDescent="0.25">
      <c r="B361" s="64">
        <v>346</v>
      </c>
      <c r="C361" s="22">
        <f t="shared" si="16"/>
        <v>30154.857121572819</v>
      </c>
      <c r="D361" s="23">
        <f t="shared" si="15"/>
        <v>120.61942848629128</v>
      </c>
      <c r="E361" s="24">
        <f t="shared" si="17"/>
        <v>20275.476550059102</v>
      </c>
      <c r="F361" s="45">
        <v>0</v>
      </c>
      <c r="G361" s="65"/>
      <c r="H361" s="2"/>
      <c r="I361" s="56"/>
      <c r="J361" s="2"/>
      <c r="K361" s="2"/>
      <c r="L361" s="2"/>
      <c r="M361" s="2"/>
      <c r="N361" s="2"/>
      <c r="O361" s="2"/>
      <c r="P361" s="2"/>
      <c r="Q361" s="2"/>
    </row>
    <row r="362" spans="2:18" hidden="1" x14ac:dyDescent="0.25">
      <c r="B362" s="64">
        <v>347</v>
      </c>
      <c r="C362" s="22">
        <f t="shared" si="16"/>
        <v>30275.476550059109</v>
      </c>
      <c r="D362" s="23">
        <f t="shared" si="15"/>
        <v>121.10190620023644</v>
      </c>
      <c r="E362" s="24">
        <f t="shared" si="17"/>
        <v>20396.57845625934</v>
      </c>
      <c r="F362" s="45">
        <v>0</v>
      </c>
      <c r="G362" s="65"/>
      <c r="H362" s="2"/>
      <c r="I362" s="56"/>
      <c r="J362" s="2"/>
      <c r="K362" s="2"/>
      <c r="L362" s="2"/>
      <c r="M362" s="2"/>
      <c r="N362" s="2"/>
      <c r="O362" s="2"/>
      <c r="P362" s="2"/>
      <c r="Q362" s="2"/>
    </row>
    <row r="363" spans="2:18" hidden="1" x14ac:dyDescent="0.25">
      <c r="B363" s="64">
        <v>348</v>
      </c>
      <c r="C363" s="22">
        <f t="shared" si="16"/>
        <v>30396.578456259347</v>
      </c>
      <c r="D363" s="23">
        <f t="shared" si="15"/>
        <v>121.58631382503739</v>
      </c>
      <c r="E363" s="24">
        <f t="shared" si="17"/>
        <v>20518.164770084379</v>
      </c>
      <c r="F363" s="45">
        <v>0</v>
      </c>
      <c r="G363" s="65"/>
      <c r="H363" s="2"/>
      <c r="I363" s="56"/>
      <c r="J363" s="2"/>
      <c r="K363" s="2"/>
      <c r="L363" s="2"/>
      <c r="M363" s="2"/>
      <c r="N363" s="2"/>
      <c r="O363" s="2"/>
      <c r="P363" s="2"/>
      <c r="Q363" s="2"/>
    </row>
    <row r="364" spans="2:18" hidden="1" x14ac:dyDescent="0.25">
      <c r="B364" s="64">
        <v>349</v>
      </c>
      <c r="C364" s="22">
        <f t="shared" si="16"/>
        <v>30518.164770084386</v>
      </c>
      <c r="D364" s="23">
        <f t="shared" si="15"/>
        <v>122.07265908033754</v>
      </c>
      <c r="E364" s="24">
        <f t="shared" si="17"/>
        <v>20640.237429164717</v>
      </c>
      <c r="F364" s="45">
        <v>0</v>
      </c>
      <c r="G364" s="65"/>
      <c r="H364" s="2"/>
      <c r="I364" s="56"/>
      <c r="J364" s="2"/>
      <c r="K364" s="2"/>
      <c r="L364" s="2"/>
      <c r="M364" s="2"/>
      <c r="N364" s="2"/>
      <c r="O364" s="2"/>
      <c r="P364" s="2"/>
      <c r="Q364" s="2"/>
    </row>
    <row r="365" spans="2:18" hidden="1" x14ac:dyDescent="0.25">
      <c r="B365" s="64">
        <v>350</v>
      </c>
      <c r="C365" s="22">
        <f t="shared" si="16"/>
        <v>30640.237429164725</v>
      </c>
      <c r="D365" s="23">
        <f t="shared" si="15"/>
        <v>122.5609497166589</v>
      </c>
      <c r="E365" s="24">
        <f t="shared" si="17"/>
        <v>20762.798378881376</v>
      </c>
      <c r="F365" s="45">
        <v>0</v>
      </c>
      <c r="G365" s="65"/>
      <c r="H365" s="2"/>
      <c r="I365" s="56"/>
      <c r="J365" s="2"/>
      <c r="K365" s="2"/>
      <c r="L365" s="2"/>
      <c r="M365" s="2"/>
      <c r="N365" s="2"/>
      <c r="O365" s="2"/>
      <c r="P365" s="2"/>
      <c r="Q365" s="2"/>
    </row>
    <row r="366" spans="2:18" hidden="1" x14ac:dyDescent="0.25">
      <c r="B366" s="64">
        <v>351</v>
      </c>
      <c r="C366" s="22">
        <f t="shared" si="16"/>
        <v>30762.798378881384</v>
      </c>
      <c r="D366" s="23">
        <f t="shared" si="15"/>
        <v>123.05119351552554</v>
      </c>
      <c r="E366" s="24">
        <f t="shared" si="17"/>
        <v>20885.849572396903</v>
      </c>
      <c r="F366" s="46">
        <v>0</v>
      </c>
      <c r="G366" s="65"/>
      <c r="H366" s="2"/>
      <c r="I366" s="56"/>
      <c r="J366" s="2"/>
      <c r="K366" s="2"/>
      <c r="L366" s="2"/>
      <c r="M366" s="2"/>
      <c r="N366" s="2"/>
      <c r="O366" s="2"/>
      <c r="P366" s="2"/>
      <c r="Q366" s="2"/>
    </row>
    <row r="367" spans="2:18" ht="19.5" thickBot="1" x14ac:dyDescent="0.3">
      <c r="B367" s="68">
        <v>352</v>
      </c>
      <c r="C367" s="69">
        <f>+C366+D366-F366</f>
        <v>30885.84957239691</v>
      </c>
      <c r="D367" s="70">
        <f t="shared" si="15"/>
        <v>123.54339828958764</v>
      </c>
      <c r="E367" s="71">
        <f t="shared" si="17"/>
        <v>21009.392970686491</v>
      </c>
      <c r="F367" s="28">
        <f>F345</f>
        <v>300</v>
      </c>
      <c r="G367" s="72">
        <v>16</v>
      </c>
      <c r="H367" s="2"/>
      <c r="I367" s="56"/>
      <c r="J367" s="2"/>
      <c r="K367" s="2"/>
      <c r="L367" s="2"/>
      <c r="M367" s="2"/>
      <c r="N367" s="2"/>
      <c r="O367" s="2"/>
      <c r="P367" s="2"/>
      <c r="Q367" s="2"/>
    </row>
    <row r="368" spans="2:18" ht="15.75" thickBot="1" x14ac:dyDescent="0.3">
      <c r="B368" s="2"/>
      <c r="C368" s="5"/>
      <c r="D368" s="9"/>
      <c r="E368" s="6"/>
      <c r="F368" s="5"/>
      <c r="G368" s="7"/>
      <c r="H368" s="2"/>
      <c r="I368" s="57"/>
      <c r="J368" s="2"/>
      <c r="K368" s="2"/>
      <c r="L368" s="2"/>
      <c r="M368" s="2"/>
      <c r="N368" s="2"/>
      <c r="O368" s="2"/>
      <c r="P368" s="2"/>
      <c r="Q368" s="2"/>
      <c r="R368" s="2"/>
    </row>
    <row r="369" spans="1:20" s="36" customFormat="1" ht="21.75" customHeight="1" x14ac:dyDescent="0.25">
      <c r="A369" s="32"/>
      <c r="B369" s="32"/>
      <c r="C369" s="33"/>
      <c r="D369" s="34"/>
      <c r="E369" s="79"/>
      <c r="F369" s="73" t="s">
        <v>12</v>
      </c>
      <c r="G369" s="80" t="s">
        <v>4</v>
      </c>
      <c r="H369" s="81"/>
      <c r="I369" s="74" t="s">
        <v>26</v>
      </c>
      <c r="J369" s="32"/>
      <c r="K369" s="32"/>
      <c r="L369" s="32"/>
      <c r="M369" s="35"/>
      <c r="N369" s="32"/>
      <c r="O369" s="32"/>
      <c r="P369" s="32"/>
      <c r="Q369" s="32"/>
      <c r="R369" s="32"/>
    </row>
    <row r="370" spans="1:20" ht="21" customHeight="1" x14ac:dyDescent="0.25">
      <c r="B370" s="2"/>
      <c r="C370" s="5"/>
      <c r="D370" s="2"/>
      <c r="E370" s="82" t="s">
        <v>13</v>
      </c>
      <c r="F370" s="37">
        <f>SUM(F16:F367)</f>
        <v>4800</v>
      </c>
      <c r="G370" s="38">
        <f>+F370*$F$9</f>
        <v>19200000</v>
      </c>
      <c r="H370" s="77">
        <f>+F370*5%</f>
        <v>240</v>
      </c>
      <c r="I370" s="87">
        <f>(F370*100/D10)/100</f>
        <v>0.48</v>
      </c>
      <c r="J370" s="2"/>
      <c r="K370" s="2"/>
      <c r="L370" s="2"/>
      <c r="M370" s="31"/>
      <c r="N370" s="2"/>
      <c r="O370" s="2"/>
      <c r="P370" s="2"/>
    </row>
    <row r="371" spans="1:20" ht="22.5" customHeight="1" x14ac:dyDescent="0.25">
      <c r="B371" s="2"/>
      <c r="C371" s="5"/>
      <c r="D371" s="2"/>
      <c r="E371" s="82" t="s">
        <v>14</v>
      </c>
      <c r="F371" s="37">
        <f>+E367</f>
        <v>21009.392970686491</v>
      </c>
      <c r="G371" s="38">
        <f>+F371*$F$9</f>
        <v>84037571.882745966</v>
      </c>
      <c r="H371" s="77"/>
      <c r="I371" s="87">
        <f>(F371*100/D10)/100</f>
        <v>2.1009392970686487</v>
      </c>
      <c r="J371" s="56" t="s">
        <v>28</v>
      </c>
      <c r="K371" s="89">
        <f>210*100/1000</f>
        <v>21</v>
      </c>
      <c r="L371" s="2"/>
      <c r="M371" s="2"/>
      <c r="N371" s="2"/>
      <c r="O371" s="2"/>
      <c r="P371" s="2"/>
      <c r="Q371" s="2"/>
      <c r="R371" s="2"/>
      <c r="S371" s="2"/>
      <c r="T371" s="2"/>
    </row>
    <row r="372" spans="1:20" ht="30" x14ac:dyDescent="0.25">
      <c r="B372" s="2"/>
      <c r="C372" s="5"/>
      <c r="D372" s="2"/>
      <c r="E372" s="83" t="s">
        <v>15</v>
      </c>
      <c r="F372" s="39">
        <f>+F371+F370</f>
        <v>25809.392970686491</v>
      </c>
      <c r="G372" s="40">
        <f>+F372*$F$9</f>
        <v>103237571.88274597</v>
      </c>
      <c r="H372" s="78">
        <f>+F372*$F$9</f>
        <v>103237571.88274597</v>
      </c>
      <c r="I372" s="87">
        <f>(F372*100/D10)/100</f>
        <v>2.5809392970686491</v>
      </c>
      <c r="J372" s="56" t="s">
        <v>27</v>
      </c>
      <c r="K372" s="41"/>
      <c r="L372" s="2"/>
      <c r="M372" s="2"/>
      <c r="N372" s="2"/>
      <c r="O372" s="2"/>
      <c r="P372" s="2"/>
      <c r="Q372" s="2"/>
      <c r="R372" s="2"/>
      <c r="S372" s="2"/>
      <c r="T372" s="2"/>
    </row>
    <row r="373" spans="1:20" ht="30" customHeight="1" thickBot="1" x14ac:dyDescent="0.3">
      <c r="B373" s="2"/>
      <c r="C373" s="5"/>
      <c r="E373" s="84" t="s">
        <v>16</v>
      </c>
      <c r="F373" s="75">
        <f>F372-(D10*3)</f>
        <v>-4190.607029313509</v>
      </c>
      <c r="G373" s="85">
        <f>+F373*$F$9</f>
        <v>-16762428.117254036</v>
      </c>
      <c r="H373" s="86" t="e">
        <f>+#REF!+#REF!</f>
        <v>#REF!</v>
      </c>
      <c r="I373" s="88">
        <f>(F373*100/D10)/100</f>
        <v>-0.41906070293135095</v>
      </c>
      <c r="J373" s="2"/>
      <c r="K373" s="2"/>
      <c r="L373" s="2"/>
      <c r="M373" s="2"/>
      <c r="N373" s="2"/>
      <c r="O373" s="2"/>
      <c r="P373" s="2"/>
    </row>
    <row r="374" spans="1:20" s="2" customFormat="1" x14ac:dyDescent="0.25">
      <c r="C374" s="5"/>
      <c r="D374" s="9"/>
      <c r="E374" s="6"/>
      <c r="F374" s="5"/>
      <c r="G374" s="7"/>
      <c r="I374" s="56"/>
    </row>
    <row r="375" spans="1:20" s="2" customFormat="1" x14ac:dyDescent="0.25">
      <c r="C375" s="5"/>
      <c r="D375" s="9"/>
      <c r="E375" s="6"/>
      <c r="F375" s="5"/>
      <c r="G375" s="7"/>
      <c r="I375" s="56"/>
    </row>
    <row r="376" spans="1:20" s="2" customFormat="1" ht="148.5" customHeight="1" x14ac:dyDescent="0.25">
      <c r="B376" s="90" t="s">
        <v>18</v>
      </c>
      <c r="C376" s="90"/>
      <c r="D376" s="90"/>
      <c r="E376" s="90"/>
      <c r="F376" s="90"/>
      <c r="G376" s="90"/>
      <c r="H376" s="90"/>
      <c r="I376" s="90"/>
    </row>
    <row r="377" spans="1:20" s="2" customFormat="1" x14ac:dyDescent="0.25">
      <c r="C377" s="5"/>
      <c r="D377" s="9"/>
      <c r="E377" s="6"/>
      <c r="F377" s="5"/>
      <c r="G377" s="7"/>
      <c r="I377" s="56"/>
    </row>
    <row r="378" spans="1:20" s="2" customFormat="1" x14ac:dyDescent="0.25">
      <c r="C378" s="5"/>
      <c r="D378" s="9"/>
      <c r="E378" s="6"/>
      <c r="F378" s="5"/>
      <c r="G378" s="7"/>
      <c r="I378" s="56"/>
    </row>
    <row r="379" spans="1:20" s="2" customFormat="1" x14ac:dyDescent="0.25">
      <c r="C379" s="5"/>
      <c r="D379" s="9"/>
      <c r="E379" s="6"/>
      <c r="F379" s="5"/>
      <c r="G379" s="7"/>
      <c r="I379" s="56"/>
    </row>
    <row r="380" spans="1:20" s="2" customFormat="1" x14ac:dyDescent="0.25">
      <c r="C380" s="5"/>
      <c r="D380" s="9"/>
      <c r="E380" s="6"/>
      <c r="F380" s="5"/>
      <c r="G380" s="7"/>
      <c r="I380" s="56"/>
    </row>
    <row r="381" spans="1:20" s="2" customFormat="1" x14ac:dyDescent="0.25">
      <c r="C381" s="5"/>
      <c r="D381" s="9"/>
      <c r="E381" s="6"/>
      <c r="F381" s="5"/>
      <c r="G381" s="7"/>
      <c r="I381" s="56"/>
    </row>
    <row r="382" spans="1:20" s="2" customFormat="1" x14ac:dyDescent="0.25">
      <c r="C382" s="5"/>
      <c r="D382" s="9"/>
      <c r="E382" s="6"/>
      <c r="F382" s="5"/>
      <c r="G382" s="7"/>
      <c r="I382" s="56"/>
    </row>
    <row r="383" spans="1:20" s="2" customFormat="1" x14ac:dyDescent="0.25">
      <c r="C383" s="5"/>
      <c r="D383" s="9"/>
      <c r="E383" s="6"/>
      <c r="F383" s="5"/>
      <c r="G383" s="7"/>
      <c r="I383" s="56"/>
    </row>
    <row r="384" spans="1:20" s="2" customFormat="1" x14ac:dyDescent="0.25">
      <c r="C384" s="5"/>
      <c r="D384" s="9"/>
      <c r="E384" s="6"/>
      <c r="F384" s="5"/>
      <c r="G384" s="7"/>
      <c r="I384" s="56"/>
    </row>
    <row r="385" spans="3:9" s="2" customFormat="1" x14ac:dyDescent="0.25">
      <c r="C385" s="5"/>
      <c r="D385" s="9"/>
      <c r="E385" s="6"/>
      <c r="F385" s="5"/>
      <c r="G385" s="7"/>
      <c r="I385" s="56"/>
    </row>
    <row r="386" spans="3:9" s="2" customFormat="1" x14ac:dyDescent="0.25">
      <c r="C386" s="5"/>
      <c r="D386" s="9"/>
      <c r="E386" s="6"/>
      <c r="F386" s="5"/>
      <c r="G386" s="7"/>
      <c r="I386" s="56"/>
    </row>
    <row r="387" spans="3:9" s="2" customFormat="1" x14ac:dyDescent="0.25">
      <c r="C387" s="5"/>
      <c r="D387" s="9"/>
      <c r="E387" s="6"/>
      <c r="F387" s="5"/>
      <c r="G387" s="7"/>
      <c r="I387" s="56"/>
    </row>
    <row r="388" spans="3:9" s="2" customFormat="1" x14ac:dyDescent="0.25">
      <c r="C388" s="5"/>
      <c r="D388" s="9"/>
      <c r="E388" s="6"/>
      <c r="F388" s="5"/>
      <c r="G388" s="7"/>
      <c r="I388" s="56"/>
    </row>
    <row r="389" spans="3:9" s="2" customFormat="1" x14ac:dyDescent="0.25">
      <c r="C389" s="5"/>
      <c r="D389" s="9"/>
      <c r="E389" s="6"/>
      <c r="F389" s="5"/>
      <c r="G389" s="7"/>
      <c r="I389" s="56"/>
    </row>
    <row r="390" spans="3:9" s="2" customFormat="1" x14ac:dyDescent="0.25">
      <c r="C390" s="5"/>
      <c r="D390" s="9"/>
      <c r="E390" s="6"/>
      <c r="F390" s="5"/>
      <c r="G390" s="7"/>
      <c r="I390" s="56"/>
    </row>
    <row r="391" spans="3:9" s="2" customFormat="1" x14ac:dyDescent="0.25">
      <c r="C391" s="5"/>
      <c r="D391" s="9"/>
      <c r="E391" s="6"/>
      <c r="F391" s="5"/>
      <c r="G391" s="7"/>
      <c r="I391" s="56"/>
    </row>
    <row r="392" spans="3:9" s="2" customFormat="1" x14ac:dyDescent="0.25">
      <c r="C392" s="5"/>
      <c r="D392" s="9"/>
      <c r="E392" s="6"/>
      <c r="F392" s="5"/>
      <c r="G392" s="7"/>
      <c r="I392" s="56"/>
    </row>
    <row r="393" spans="3:9" s="2" customFormat="1" x14ac:dyDescent="0.25">
      <c r="C393" s="5"/>
      <c r="D393" s="9"/>
      <c r="E393" s="6"/>
      <c r="F393" s="5"/>
      <c r="G393" s="7"/>
      <c r="I393" s="56"/>
    </row>
    <row r="394" spans="3:9" s="2" customFormat="1" x14ac:dyDescent="0.25">
      <c r="C394" s="5"/>
      <c r="D394" s="9"/>
      <c r="E394" s="6"/>
      <c r="F394" s="5"/>
      <c r="G394" s="7"/>
      <c r="I394" s="56"/>
    </row>
    <row r="395" spans="3:9" s="2" customFormat="1" x14ac:dyDescent="0.25">
      <c r="C395" s="5"/>
      <c r="D395" s="9"/>
      <c r="E395" s="6"/>
      <c r="F395" s="5"/>
      <c r="G395" s="7"/>
      <c r="I395" s="56"/>
    </row>
    <row r="396" spans="3:9" s="2" customFormat="1" x14ac:dyDescent="0.25">
      <c r="C396" s="5"/>
      <c r="D396" s="9"/>
      <c r="E396" s="6"/>
      <c r="F396" s="5"/>
      <c r="G396" s="7"/>
      <c r="I396" s="56"/>
    </row>
    <row r="397" spans="3:9" s="2" customFormat="1" x14ac:dyDescent="0.25">
      <c r="C397" s="5"/>
      <c r="D397" s="9"/>
      <c r="E397" s="6"/>
      <c r="F397" s="5"/>
      <c r="G397" s="7"/>
      <c r="I397" s="56"/>
    </row>
    <row r="398" spans="3:9" s="2" customFormat="1" x14ac:dyDescent="0.25">
      <c r="C398" s="5"/>
      <c r="D398" s="9"/>
      <c r="E398" s="6"/>
      <c r="F398" s="5"/>
      <c r="G398" s="7"/>
      <c r="I398" s="56"/>
    </row>
    <row r="399" spans="3:9" s="2" customFormat="1" x14ac:dyDescent="0.25">
      <c r="C399" s="5"/>
      <c r="D399" s="9"/>
      <c r="E399" s="6"/>
      <c r="F399" s="5"/>
      <c r="G399" s="7"/>
      <c r="I399" s="56"/>
    </row>
    <row r="400" spans="3:9" s="2" customFormat="1" x14ac:dyDescent="0.25">
      <c r="C400" s="5"/>
      <c r="D400" s="9"/>
      <c r="E400" s="6"/>
      <c r="F400" s="5"/>
      <c r="G400" s="7"/>
      <c r="I400" s="56"/>
    </row>
    <row r="401" spans="3:9" s="2" customFormat="1" x14ac:dyDescent="0.25">
      <c r="C401" s="5"/>
      <c r="D401" s="9"/>
      <c r="E401" s="6"/>
      <c r="F401" s="5"/>
      <c r="G401" s="7"/>
      <c r="I401" s="56"/>
    </row>
    <row r="402" spans="3:9" s="2" customFormat="1" x14ac:dyDescent="0.25">
      <c r="C402" s="5"/>
      <c r="D402" s="9"/>
      <c r="E402" s="6"/>
      <c r="F402" s="5"/>
      <c r="G402" s="7"/>
      <c r="I402" s="56"/>
    </row>
    <row r="403" spans="3:9" s="2" customFormat="1" x14ac:dyDescent="0.25">
      <c r="C403" s="5"/>
      <c r="D403" s="9"/>
      <c r="E403" s="6"/>
      <c r="F403" s="5"/>
      <c r="G403" s="7"/>
      <c r="I403" s="56"/>
    </row>
    <row r="404" spans="3:9" s="2" customFormat="1" x14ac:dyDescent="0.25">
      <c r="C404" s="5"/>
      <c r="D404" s="9"/>
      <c r="E404" s="6"/>
      <c r="F404" s="5"/>
      <c r="G404" s="7"/>
      <c r="I404" s="56"/>
    </row>
    <row r="405" spans="3:9" s="2" customFormat="1" x14ac:dyDescent="0.25">
      <c r="C405" s="5"/>
      <c r="D405" s="9"/>
      <c r="E405" s="6"/>
      <c r="F405" s="5"/>
      <c r="G405" s="7"/>
      <c r="I405" s="56"/>
    </row>
    <row r="406" spans="3:9" s="2" customFormat="1" x14ac:dyDescent="0.25">
      <c r="C406" s="5"/>
      <c r="D406" s="9"/>
      <c r="E406" s="6"/>
      <c r="F406" s="5"/>
      <c r="G406" s="7"/>
      <c r="I406" s="56"/>
    </row>
    <row r="407" spans="3:9" s="2" customFormat="1" x14ac:dyDescent="0.25">
      <c r="C407" s="5"/>
      <c r="D407" s="9"/>
      <c r="E407" s="6"/>
      <c r="F407" s="5"/>
      <c r="G407" s="7"/>
      <c r="I407" s="56"/>
    </row>
    <row r="408" spans="3:9" s="2" customFormat="1" x14ac:dyDescent="0.25">
      <c r="C408" s="5"/>
      <c r="D408" s="9"/>
      <c r="E408" s="6"/>
      <c r="F408" s="5"/>
      <c r="G408" s="7"/>
      <c r="I408" s="56"/>
    </row>
    <row r="409" spans="3:9" s="2" customFormat="1" x14ac:dyDescent="0.25">
      <c r="C409" s="5"/>
      <c r="D409" s="9"/>
      <c r="E409" s="6"/>
      <c r="F409" s="5"/>
      <c r="G409" s="7"/>
      <c r="I409" s="56"/>
    </row>
    <row r="410" spans="3:9" s="2" customFormat="1" x14ac:dyDescent="0.25">
      <c r="C410" s="5"/>
      <c r="D410" s="9"/>
      <c r="E410" s="6"/>
      <c r="F410" s="5"/>
      <c r="G410" s="7"/>
      <c r="I410" s="56"/>
    </row>
    <row r="411" spans="3:9" x14ac:dyDescent="0.25">
      <c r="D411" s="42"/>
    </row>
    <row r="412" spans="3:9" x14ac:dyDescent="0.25">
      <c r="D412" s="42"/>
    </row>
    <row r="413" spans="3:9" x14ac:dyDescent="0.25">
      <c r="D413" s="42"/>
    </row>
    <row r="414" spans="3:9" x14ac:dyDescent="0.25">
      <c r="D414" s="42"/>
    </row>
    <row r="415" spans="3:9" x14ac:dyDescent="0.25">
      <c r="D415" s="42"/>
    </row>
    <row r="416" spans="3:9" x14ac:dyDescent="0.25">
      <c r="D416" s="42"/>
    </row>
    <row r="417" spans="4:4" x14ac:dyDescent="0.25">
      <c r="D417" s="42"/>
    </row>
    <row r="418" spans="4:4" x14ac:dyDescent="0.25">
      <c r="D418" s="42"/>
    </row>
    <row r="419" spans="4:4" x14ac:dyDescent="0.25">
      <c r="D419" s="42"/>
    </row>
    <row r="420" spans="4:4" x14ac:dyDescent="0.25">
      <c r="D420" s="42"/>
    </row>
    <row r="421" spans="4:4" x14ac:dyDescent="0.25">
      <c r="D421" s="42"/>
    </row>
    <row r="422" spans="4:4" x14ac:dyDescent="0.25">
      <c r="D422" s="42"/>
    </row>
    <row r="423" spans="4:4" x14ac:dyDescent="0.25">
      <c r="D423" s="42"/>
    </row>
    <row r="424" spans="4:4" x14ac:dyDescent="0.25">
      <c r="D424" s="42"/>
    </row>
    <row r="425" spans="4:4" x14ac:dyDescent="0.25">
      <c r="D425" s="42"/>
    </row>
    <row r="426" spans="4:4" x14ac:dyDescent="0.25">
      <c r="D426" s="42"/>
    </row>
    <row r="427" spans="4:4" x14ac:dyDescent="0.25">
      <c r="D427" s="42"/>
    </row>
    <row r="428" spans="4:4" x14ac:dyDescent="0.25">
      <c r="D428" s="42"/>
    </row>
    <row r="429" spans="4:4" x14ac:dyDescent="0.25">
      <c r="D429" s="42"/>
    </row>
    <row r="430" spans="4:4" x14ac:dyDescent="0.25">
      <c r="D430" s="42"/>
    </row>
    <row r="431" spans="4:4" x14ac:dyDescent="0.25">
      <c r="D431" s="42"/>
    </row>
    <row r="432" spans="4:4" x14ac:dyDescent="0.25">
      <c r="D432" s="42"/>
    </row>
    <row r="433" spans="4:4" x14ac:dyDescent="0.25">
      <c r="D433" s="42"/>
    </row>
    <row r="434" spans="4:4" x14ac:dyDescent="0.25">
      <c r="D434" s="42"/>
    </row>
    <row r="435" spans="4:4" x14ac:dyDescent="0.25">
      <c r="D435" s="42"/>
    </row>
    <row r="436" spans="4:4" x14ac:dyDescent="0.25">
      <c r="D436" s="42"/>
    </row>
    <row r="437" spans="4:4" x14ac:dyDescent="0.25">
      <c r="D437" s="42"/>
    </row>
    <row r="438" spans="4:4" x14ac:dyDescent="0.25">
      <c r="D438" s="42"/>
    </row>
    <row r="439" spans="4:4" x14ac:dyDescent="0.25">
      <c r="D439" s="42"/>
    </row>
    <row r="440" spans="4:4" x14ac:dyDescent="0.25">
      <c r="D440" s="42"/>
    </row>
    <row r="441" spans="4:4" x14ac:dyDescent="0.25">
      <c r="D441" s="42"/>
    </row>
    <row r="442" spans="4:4" x14ac:dyDescent="0.25">
      <c r="D442" s="42"/>
    </row>
    <row r="443" spans="4:4" x14ac:dyDescent="0.25">
      <c r="D443" s="42"/>
    </row>
    <row r="444" spans="4:4" x14ac:dyDescent="0.25">
      <c r="D444" s="42"/>
    </row>
    <row r="445" spans="4:4" x14ac:dyDescent="0.25">
      <c r="D445" s="42"/>
    </row>
    <row r="446" spans="4:4" x14ac:dyDescent="0.25">
      <c r="D446" s="42"/>
    </row>
    <row r="447" spans="4:4" x14ac:dyDescent="0.25">
      <c r="D447" s="42"/>
    </row>
    <row r="448" spans="4:4" x14ac:dyDescent="0.25">
      <c r="D448" s="42"/>
    </row>
    <row r="449" spans="4:4" x14ac:dyDescent="0.25">
      <c r="D449" s="42"/>
    </row>
    <row r="450" spans="4:4" x14ac:dyDescent="0.25">
      <c r="D450" s="42"/>
    </row>
    <row r="451" spans="4:4" x14ac:dyDescent="0.25">
      <c r="D451" s="42"/>
    </row>
    <row r="452" spans="4:4" x14ac:dyDescent="0.25">
      <c r="D452" s="42"/>
    </row>
    <row r="453" spans="4:4" x14ac:dyDescent="0.25">
      <c r="D453" s="42"/>
    </row>
    <row r="454" spans="4:4" x14ac:dyDescent="0.25">
      <c r="D454" s="42"/>
    </row>
    <row r="455" spans="4:4" x14ac:dyDescent="0.25">
      <c r="D455" s="42"/>
    </row>
    <row r="456" spans="4:4" x14ac:dyDescent="0.25">
      <c r="D456" s="42"/>
    </row>
    <row r="457" spans="4:4" x14ac:dyDescent="0.25">
      <c r="D457" s="42"/>
    </row>
    <row r="458" spans="4:4" x14ac:dyDescent="0.25">
      <c r="D458" s="42"/>
    </row>
    <row r="459" spans="4:4" x14ac:dyDescent="0.25">
      <c r="D459" s="42"/>
    </row>
    <row r="460" spans="4:4" x14ac:dyDescent="0.25">
      <c r="D460" s="42"/>
    </row>
    <row r="461" spans="4:4" x14ac:dyDescent="0.25">
      <c r="D461" s="42"/>
    </row>
    <row r="462" spans="4:4" x14ac:dyDescent="0.25">
      <c r="D462" s="42"/>
    </row>
    <row r="463" spans="4:4" x14ac:dyDescent="0.25">
      <c r="D463" s="42"/>
    </row>
    <row r="464" spans="4:4" x14ac:dyDescent="0.25">
      <c r="D464" s="42"/>
    </row>
    <row r="465" spans="4:4" x14ac:dyDescent="0.25">
      <c r="D465" s="42"/>
    </row>
    <row r="466" spans="4:4" x14ac:dyDescent="0.25">
      <c r="D466" s="42"/>
    </row>
    <row r="467" spans="4:4" x14ac:dyDescent="0.25">
      <c r="D467" s="42"/>
    </row>
    <row r="468" spans="4:4" x14ac:dyDescent="0.25">
      <c r="D468" s="42"/>
    </row>
    <row r="469" spans="4:4" x14ac:dyDescent="0.25">
      <c r="D469" s="42"/>
    </row>
    <row r="470" spans="4:4" x14ac:dyDescent="0.25">
      <c r="D470" s="42"/>
    </row>
    <row r="471" spans="4:4" x14ac:dyDescent="0.25">
      <c r="D471" s="42"/>
    </row>
    <row r="472" spans="4:4" x14ac:dyDescent="0.25">
      <c r="D472" s="42"/>
    </row>
    <row r="473" spans="4:4" x14ac:dyDescent="0.25">
      <c r="D473" s="42"/>
    </row>
    <row r="474" spans="4:4" x14ac:dyDescent="0.25">
      <c r="D474" s="42"/>
    </row>
    <row r="475" spans="4:4" x14ac:dyDescent="0.25">
      <c r="D475" s="42"/>
    </row>
    <row r="476" spans="4:4" x14ac:dyDescent="0.25">
      <c r="D476" s="42"/>
    </row>
    <row r="477" spans="4:4" x14ac:dyDescent="0.25">
      <c r="D477" s="42"/>
    </row>
    <row r="478" spans="4:4" x14ac:dyDescent="0.25">
      <c r="D478" s="42"/>
    </row>
    <row r="479" spans="4:4" x14ac:dyDescent="0.25">
      <c r="D479" s="42"/>
    </row>
    <row r="480" spans="4:4" x14ac:dyDescent="0.25">
      <c r="D480" s="42"/>
    </row>
    <row r="481" spans="4:4" x14ac:dyDescent="0.25">
      <c r="D481" s="42"/>
    </row>
    <row r="482" spans="4:4" x14ac:dyDescent="0.25">
      <c r="D482" s="42"/>
    </row>
    <row r="483" spans="4:4" x14ac:dyDescent="0.25">
      <c r="D483" s="42"/>
    </row>
    <row r="484" spans="4:4" x14ac:dyDescent="0.25">
      <c r="D484" s="42"/>
    </row>
    <row r="485" spans="4:4" x14ac:dyDescent="0.25">
      <c r="D485" s="42"/>
    </row>
    <row r="486" spans="4:4" x14ac:dyDescent="0.25">
      <c r="D486" s="42"/>
    </row>
    <row r="487" spans="4:4" x14ac:dyDescent="0.25">
      <c r="D487" s="42"/>
    </row>
    <row r="488" spans="4:4" x14ac:dyDescent="0.25">
      <c r="D488" s="42"/>
    </row>
    <row r="489" spans="4:4" x14ac:dyDescent="0.25">
      <c r="D489" s="42"/>
    </row>
    <row r="490" spans="4:4" x14ac:dyDescent="0.25">
      <c r="D490" s="42"/>
    </row>
    <row r="491" spans="4:4" x14ac:dyDescent="0.25">
      <c r="D491" s="42"/>
    </row>
    <row r="492" spans="4:4" x14ac:dyDescent="0.25">
      <c r="D492" s="42"/>
    </row>
    <row r="493" spans="4:4" x14ac:dyDescent="0.25">
      <c r="D493" s="42"/>
    </row>
    <row r="494" spans="4:4" x14ac:dyDescent="0.25">
      <c r="D494" s="42"/>
    </row>
    <row r="495" spans="4:4" x14ac:dyDescent="0.25">
      <c r="D495" s="42"/>
    </row>
    <row r="496" spans="4:4" x14ac:dyDescent="0.25">
      <c r="D496" s="42"/>
    </row>
    <row r="497" spans="4:4" x14ac:dyDescent="0.25">
      <c r="D497" s="42"/>
    </row>
    <row r="498" spans="4:4" x14ac:dyDescent="0.25">
      <c r="D498" s="42"/>
    </row>
    <row r="499" spans="4:4" x14ac:dyDescent="0.25">
      <c r="D499" s="42"/>
    </row>
    <row r="500" spans="4:4" x14ac:dyDescent="0.25">
      <c r="D500" s="42"/>
    </row>
    <row r="501" spans="4:4" x14ac:dyDescent="0.25">
      <c r="D501" s="42"/>
    </row>
    <row r="502" spans="4:4" x14ac:dyDescent="0.25">
      <c r="D502" s="42"/>
    </row>
    <row r="503" spans="4:4" x14ac:dyDescent="0.25">
      <c r="D503" s="42"/>
    </row>
    <row r="504" spans="4:4" x14ac:dyDescent="0.25">
      <c r="D504" s="42"/>
    </row>
    <row r="505" spans="4:4" x14ac:dyDescent="0.25">
      <c r="D505" s="42"/>
    </row>
    <row r="506" spans="4:4" x14ac:dyDescent="0.25">
      <c r="D506" s="42"/>
    </row>
    <row r="507" spans="4:4" x14ac:dyDescent="0.25">
      <c r="D507" s="42"/>
    </row>
    <row r="508" spans="4:4" x14ac:dyDescent="0.25">
      <c r="D508" s="42"/>
    </row>
    <row r="509" spans="4:4" x14ac:dyDescent="0.25">
      <c r="D509" s="42"/>
    </row>
    <row r="510" spans="4:4" x14ac:dyDescent="0.25">
      <c r="D510" s="42"/>
    </row>
    <row r="511" spans="4:4" x14ac:dyDescent="0.25">
      <c r="D511" s="42"/>
    </row>
    <row r="512" spans="4:4" x14ac:dyDescent="0.25">
      <c r="D512" s="42"/>
    </row>
    <row r="513" spans="4:4" x14ac:dyDescent="0.25">
      <c r="D513" s="42"/>
    </row>
    <row r="514" spans="4:4" x14ac:dyDescent="0.25">
      <c r="D514" s="42"/>
    </row>
    <row r="515" spans="4:4" x14ac:dyDescent="0.25">
      <c r="D515" s="42"/>
    </row>
    <row r="516" spans="4:4" x14ac:dyDescent="0.25">
      <c r="D516" s="42"/>
    </row>
    <row r="517" spans="4:4" x14ac:dyDescent="0.25">
      <c r="D517" s="42"/>
    </row>
    <row r="518" spans="4:4" x14ac:dyDescent="0.25">
      <c r="D518" s="42"/>
    </row>
    <row r="519" spans="4:4" x14ac:dyDescent="0.25">
      <c r="D519" s="42"/>
    </row>
    <row r="520" spans="4:4" x14ac:dyDescent="0.25">
      <c r="D520" s="42"/>
    </row>
    <row r="521" spans="4:4" x14ac:dyDescent="0.25">
      <c r="D521" s="42"/>
    </row>
    <row r="522" spans="4:4" x14ac:dyDescent="0.25">
      <c r="D522" s="42"/>
    </row>
    <row r="523" spans="4:4" x14ac:dyDescent="0.25">
      <c r="D523" s="42"/>
    </row>
    <row r="524" spans="4:4" x14ac:dyDescent="0.25">
      <c r="D524" s="42"/>
    </row>
    <row r="525" spans="4:4" x14ac:dyDescent="0.25">
      <c r="D525" s="42"/>
    </row>
    <row r="526" spans="4:4" x14ac:dyDescent="0.25">
      <c r="D526" s="42"/>
    </row>
    <row r="527" spans="4:4" x14ac:dyDescent="0.25">
      <c r="D527" s="42"/>
    </row>
    <row r="528" spans="4:4" x14ac:dyDescent="0.25">
      <c r="D528" s="42"/>
    </row>
    <row r="529" spans="4:4" x14ac:dyDescent="0.25">
      <c r="D529" s="42"/>
    </row>
    <row r="530" spans="4:4" x14ac:dyDescent="0.25">
      <c r="D530" s="42"/>
    </row>
    <row r="531" spans="4:4" x14ac:dyDescent="0.25">
      <c r="D531" s="42"/>
    </row>
    <row r="532" spans="4:4" x14ac:dyDescent="0.25">
      <c r="D532" s="42"/>
    </row>
    <row r="533" spans="4:4" x14ac:dyDescent="0.25">
      <c r="D533" s="42"/>
    </row>
    <row r="534" spans="4:4" x14ac:dyDescent="0.25">
      <c r="D534" s="42"/>
    </row>
    <row r="535" spans="4:4" x14ac:dyDescent="0.25">
      <c r="D535" s="42"/>
    </row>
    <row r="536" spans="4:4" x14ac:dyDescent="0.25">
      <c r="D536" s="42"/>
    </row>
    <row r="537" spans="4:4" x14ac:dyDescent="0.25">
      <c r="D537" s="42"/>
    </row>
    <row r="538" spans="4:4" x14ac:dyDescent="0.25">
      <c r="D538" s="42"/>
    </row>
    <row r="539" spans="4:4" x14ac:dyDescent="0.25">
      <c r="D539" s="42"/>
    </row>
    <row r="540" spans="4:4" x14ac:dyDescent="0.25">
      <c r="D540" s="42"/>
    </row>
    <row r="541" spans="4:4" x14ac:dyDescent="0.25">
      <c r="D541" s="42"/>
    </row>
    <row r="542" spans="4:4" x14ac:dyDescent="0.25">
      <c r="D542" s="42"/>
    </row>
    <row r="543" spans="4:4" x14ac:dyDescent="0.25">
      <c r="D543" s="42"/>
    </row>
    <row r="544" spans="4:4" x14ac:dyDescent="0.25">
      <c r="D544" s="42"/>
    </row>
    <row r="545" spans="4:4" x14ac:dyDescent="0.25">
      <c r="D545" s="42"/>
    </row>
    <row r="546" spans="4:4" x14ac:dyDescent="0.25">
      <c r="D546" s="42"/>
    </row>
    <row r="547" spans="4:4" x14ac:dyDescent="0.25">
      <c r="D547" s="42"/>
    </row>
    <row r="548" spans="4:4" x14ac:dyDescent="0.25">
      <c r="D548" s="42"/>
    </row>
    <row r="549" spans="4:4" x14ac:dyDescent="0.25">
      <c r="D549" s="42"/>
    </row>
    <row r="550" spans="4:4" x14ac:dyDescent="0.25">
      <c r="D550" s="42"/>
    </row>
    <row r="551" spans="4:4" x14ac:dyDescent="0.25">
      <c r="D551" s="42"/>
    </row>
    <row r="552" spans="4:4" x14ac:dyDescent="0.25">
      <c r="D552" s="42"/>
    </row>
    <row r="553" spans="4:4" x14ac:dyDescent="0.25">
      <c r="D553" s="42"/>
    </row>
    <row r="554" spans="4:4" x14ac:dyDescent="0.25">
      <c r="D554" s="42"/>
    </row>
    <row r="555" spans="4:4" x14ac:dyDescent="0.25">
      <c r="D555" s="42"/>
    </row>
    <row r="556" spans="4:4" x14ac:dyDescent="0.25">
      <c r="D556" s="42"/>
    </row>
    <row r="557" spans="4:4" x14ac:dyDescent="0.25">
      <c r="D557" s="42"/>
    </row>
    <row r="558" spans="4:4" x14ac:dyDescent="0.25">
      <c r="D558" s="42"/>
    </row>
    <row r="559" spans="4:4" x14ac:dyDescent="0.25">
      <c r="D559" s="42"/>
    </row>
    <row r="560" spans="4:4" x14ac:dyDescent="0.25">
      <c r="D560" s="42"/>
    </row>
    <row r="561" spans="4:4" x14ac:dyDescent="0.25">
      <c r="D561" s="42"/>
    </row>
    <row r="562" spans="4:4" x14ac:dyDescent="0.25">
      <c r="D562" s="42"/>
    </row>
  </sheetData>
  <mergeCells count="7">
    <mergeCell ref="B376:I376"/>
    <mergeCell ref="B1:G1"/>
    <mergeCell ref="B2:G2"/>
    <mergeCell ref="A5:G5"/>
    <mergeCell ref="C6:D6"/>
    <mergeCell ref="B3:G3"/>
    <mergeCell ref="B4:G4"/>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INTERÉS SIMPLE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SAMSUNG</cp:lastModifiedBy>
  <dcterms:created xsi:type="dcterms:W3CDTF">2021-09-14T01:35:58Z</dcterms:created>
  <dcterms:modified xsi:type="dcterms:W3CDTF">2022-06-01T20:25:14Z</dcterms:modified>
</cp:coreProperties>
</file>